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120" windowHeight="8235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J161" i="1" l="1"/>
  <c r="I161" i="1"/>
  <c r="H161" i="1"/>
  <c r="G161" i="1"/>
  <c r="J144" i="1"/>
  <c r="I144" i="1"/>
  <c r="H144" i="1"/>
  <c r="G144" i="1"/>
  <c r="G154" i="1" s="1"/>
  <c r="J128" i="1"/>
  <c r="I128" i="1"/>
  <c r="H128" i="1"/>
  <c r="H138" i="1" s="1"/>
  <c r="G128" i="1"/>
  <c r="G138" i="1" s="1"/>
  <c r="J111" i="1"/>
  <c r="J121" i="1" s="1"/>
  <c r="I111" i="1"/>
  <c r="I121" i="1" s="1"/>
  <c r="H111" i="1"/>
  <c r="H121" i="1" s="1"/>
  <c r="G111" i="1"/>
  <c r="G121" i="1" s="1"/>
  <c r="J79" i="1"/>
  <c r="J88" i="1" s="1"/>
  <c r="I79" i="1"/>
  <c r="I88" i="1" s="1"/>
  <c r="H79" i="1"/>
  <c r="H88" i="1" s="1"/>
  <c r="G79" i="1"/>
  <c r="G88" i="1" s="1"/>
  <c r="J28" i="1"/>
  <c r="I28" i="1"/>
  <c r="H28" i="1"/>
  <c r="G28" i="1"/>
  <c r="F153" i="1" l="1"/>
  <c r="F144" i="1"/>
  <c r="F120" i="1" l="1"/>
  <c r="F121" i="1" s="1"/>
  <c r="F55" i="1"/>
  <c r="F46" i="1"/>
  <c r="F37" i="1"/>
  <c r="F20" i="1"/>
  <c r="J170" i="1"/>
  <c r="J169" i="1"/>
  <c r="J154" i="1"/>
  <c r="J153" i="1"/>
  <c r="J137" i="1"/>
  <c r="J138" i="1"/>
  <c r="J120" i="1"/>
  <c r="J87" i="1"/>
  <c r="J71" i="1"/>
  <c r="J62" i="1"/>
  <c r="J72" i="1" s="1"/>
  <c r="J55" i="1"/>
  <c r="J46" i="1"/>
  <c r="J56" i="1" s="1"/>
  <c r="J37" i="1"/>
  <c r="J38" i="1" s="1"/>
  <c r="J20" i="1"/>
  <c r="G137" i="1"/>
  <c r="H137" i="1"/>
  <c r="I137" i="1"/>
  <c r="G120" i="1"/>
  <c r="H120" i="1"/>
  <c r="I120" i="1"/>
  <c r="G103" i="1"/>
  <c r="H103" i="1"/>
  <c r="I103" i="1"/>
  <c r="J103" i="1"/>
  <c r="G94" i="1"/>
  <c r="H94" i="1"/>
  <c r="I94" i="1"/>
  <c r="J94" i="1"/>
  <c r="J104" i="1" s="1"/>
  <c r="G87" i="1"/>
  <c r="H87" i="1"/>
  <c r="I87" i="1"/>
  <c r="G71" i="1"/>
  <c r="H71" i="1"/>
  <c r="I71" i="1"/>
  <c r="G72" i="1"/>
  <c r="G62" i="1"/>
  <c r="H62" i="1"/>
  <c r="H72" i="1" s="1"/>
  <c r="I62" i="1"/>
  <c r="I72" i="1" s="1"/>
  <c r="G55" i="1"/>
  <c r="H55" i="1"/>
  <c r="I55" i="1"/>
  <c r="G46" i="1"/>
  <c r="H46" i="1"/>
  <c r="I38" i="1"/>
  <c r="G37" i="1"/>
  <c r="G38" i="1" s="1"/>
  <c r="H37" i="1"/>
  <c r="I37" i="1"/>
  <c r="I44" i="1" l="1"/>
  <c r="I46" i="1" s="1"/>
  <c r="I11" i="1"/>
  <c r="I21" i="1" s="1"/>
  <c r="J7" i="1"/>
  <c r="J11" i="1" s="1"/>
  <c r="J21" i="1" s="1"/>
  <c r="I7" i="1"/>
  <c r="H7" i="1"/>
  <c r="H11" i="1" s="1"/>
  <c r="H21" i="1" s="1"/>
  <c r="G7" i="1"/>
  <c r="G11" i="1" s="1"/>
  <c r="G21" i="1" s="1"/>
  <c r="F169" i="1" l="1"/>
  <c r="G169" i="1"/>
  <c r="G170" i="1" s="1"/>
  <c r="H169" i="1"/>
  <c r="I169" i="1"/>
  <c r="H170" i="1"/>
  <c r="I170" i="1"/>
  <c r="G153" i="1"/>
  <c r="H153" i="1"/>
  <c r="I153" i="1"/>
  <c r="I154" i="1"/>
  <c r="H154" i="1"/>
  <c r="I138" i="1"/>
  <c r="G56" i="1"/>
  <c r="H56" i="1"/>
  <c r="I56" i="1"/>
  <c r="G20" i="1"/>
  <c r="H20" i="1"/>
  <c r="I20" i="1"/>
  <c r="H38" i="1" l="1"/>
  <c r="F72" i="1" l="1"/>
  <c r="L152" i="1" l="1"/>
  <c r="L61" i="1"/>
  <c r="L27" i="1"/>
  <c r="L19" i="1"/>
  <c r="L10" i="1"/>
  <c r="L168" i="1" l="1"/>
  <c r="F161" i="1"/>
  <c r="F170" i="1" s="1"/>
  <c r="L160" i="1"/>
  <c r="F154" i="1" l="1"/>
  <c r="L143" i="1"/>
  <c r="L136" i="1" l="1"/>
  <c r="F128" i="1"/>
  <c r="L127" i="1"/>
  <c r="L119" i="1" l="1"/>
  <c r="L110" i="1"/>
  <c r="F103" i="1" l="1"/>
  <c r="L102" i="1"/>
  <c r="L93" i="1"/>
  <c r="F94" i="1"/>
  <c r="F104" i="1" s="1"/>
  <c r="G104" i="1" l="1"/>
  <c r="H104" i="1"/>
  <c r="L86" i="1"/>
  <c r="F87" i="1"/>
  <c r="F79" i="1"/>
  <c r="F88" i="1" s="1"/>
  <c r="L78" i="1"/>
  <c r="F71" i="1" l="1"/>
  <c r="L70" i="1"/>
  <c r="F62" i="1"/>
  <c r="L45" i="1" l="1"/>
  <c r="L36" i="1"/>
  <c r="L54" i="1" l="1"/>
  <c r="F56" i="1"/>
  <c r="F21" i="1" l="1"/>
  <c r="B170" i="1" l="1"/>
  <c r="A170" i="1"/>
  <c r="B162" i="1"/>
  <c r="A162" i="1"/>
  <c r="B154" i="1"/>
  <c r="A154" i="1"/>
  <c r="B145" i="1"/>
  <c r="A145" i="1"/>
  <c r="B138" i="1"/>
  <c r="A138" i="1"/>
  <c r="F137" i="1"/>
  <c r="F138" i="1" s="1"/>
  <c r="B129" i="1"/>
  <c r="A129" i="1"/>
  <c r="B121" i="1"/>
  <c r="A121" i="1"/>
  <c r="B112" i="1"/>
  <c r="A112" i="1"/>
  <c r="B104" i="1"/>
  <c r="A104" i="1"/>
  <c r="B95" i="1"/>
  <c r="A95" i="1"/>
  <c r="I104" i="1"/>
  <c r="B88" i="1"/>
  <c r="A88" i="1"/>
  <c r="B80" i="1"/>
  <c r="A80" i="1"/>
  <c r="B72" i="1"/>
  <c r="A72" i="1"/>
  <c r="B63" i="1"/>
  <c r="A63" i="1"/>
  <c r="B56" i="1"/>
  <c r="A56" i="1"/>
  <c r="B47" i="1"/>
  <c r="A47" i="1"/>
  <c r="B38" i="1"/>
  <c r="A38" i="1"/>
  <c r="B29" i="1"/>
  <c r="A29" i="1"/>
  <c r="B21" i="1"/>
  <c r="A21" i="1"/>
  <c r="B12" i="1"/>
  <c r="A12" i="1"/>
  <c r="F38" i="1" l="1"/>
  <c r="J171" i="1" l="1"/>
  <c r="H171" i="1"/>
  <c r="G171" i="1"/>
  <c r="F171" i="1"/>
  <c r="I171" i="1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<sst xmlns="http://schemas.openxmlformats.org/spreadsheetml/2006/main" count="300" uniqueCount="98">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</sst>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1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14" fillId="5" borderId="23" xfId="0" applyNumberFormat="1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wrapText="1"/>
    </xf>
    <xf numFmtId="2" fontId="15" fillId="5" borderId="23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2" fontId="16" fillId="7" borderId="0" xfId="0" applyNumberFormat="1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6" fillId="6" borderId="26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wrapText="1"/>
    </xf>
    <xf numFmtId="0" fontId="17" fillId="7" borderId="8" xfId="0" applyFont="1" applyFill="1" applyBorder="1" applyAlignment="1">
      <alignment horizontal="center" vertical="center" wrapText="1"/>
    </xf>
    <xf numFmtId="2" fontId="16" fillId="7" borderId="28" xfId="0" applyNumberFormat="1" applyFont="1" applyFill="1" applyBorder="1" applyAlignment="1">
      <alignment horizontal="center" vertical="center"/>
    </xf>
    <xf numFmtId="2" fontId="17" fillId="3" borderId="9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2" fontId="22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2" fontId="23" fillId="5" borderId="23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/>
    </xf>
    <xf numFmtId="0" fontId="0" fillId="0" borderId="29" xfId="0" applyBorder="1"/>
    <xf numFmtId="49" fontId="18" fillId="6" borderId="5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25" xfId="0" applyNumberFormat="1" applyFont="1" applyFill="1" applyBorder="1" applyAlignment="1">
      <alignment horizontal="center" vertical="center"/>
    </xf>
    <xf numFmtId="2" fontId="16" fillId="7" borderId="20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/>
    </xf>
    <xf numFmtId="2" fontId="18" fillId="4" borderId="2" xfId="2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 vertical="center" wrapText="1"/>
    </xf>
    <xf numFmtId="2" fontId="21" fillId="6" borderId="24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2" fillId="4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wrapText="1"/>
    </xf>
    <xf numFmtId="0" fontId="15" fillId="7" borderId="27" xfId="0" applyFont="1" applyFill="1" applyBorder="1" applyAlignment="1">
      <alignment horizontal="center" wrapText="1"/>
    </xf>
    <xf numFmtId="2" fontId="12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2" fontId="12" fillId="4" borderId="0" xfId="0" applyNumberFormat="1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2" fontId="18" fillId="4" borderId="4" xfId="2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2" fontId="21" fillId="6" borderId="23" xfId="0" applyNumberFormat="1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2" fontId="21" fillId="7" borderId="24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2" fontId="16" fillId="7" borderId="19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  <protection locked="0"/>
    </xf>
    <xf numFmtId="0" fontId="22" fillId="0" borderId="4" xfId="0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3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/>
    </xf>
    <xf numFmtId="2" fontId="18" fillId="4" borderId="31" xfId="0" applyNumberFormat="1" applyFont="1" applyFill="1" applyBorder="1" applyAlignment="1">
      <alignment horizontal="center" vertical="center"/>
    </xf>
    <xf numFmtId="2" fontId="18" fillId="9" borderId="2" xfId="0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4" xfId="0" applyFill="1" applyBorder="1"/>
    <xf numFmtId="2" fontId="12" fillId="4" borderId="4" xfId="1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4" xfId="0" applyFont="1" applyBorder="1"/>
    <xf numFmtId="2" fontId="18" fillId="6" borderId="35" xfId="0" applyNumberFormat="1" applyFont="1" applyFill="1" applyBorder="1" applyAlignment="1">
      <alignment horizontal="center" vertical="center"/>
    </xf>
    <xf numFmtId="2" fontId="18" fillId="6" borderId="36" xfId="0" applyNumberFormat="1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7" xfId="0" applyFont="1" applyBorder="1"/>
    <xf numFmtId="2" fontId="12" fillId="6" borderId="35" xfId="2" applyNumberFormat="1" applyFont="1" applyFill="1" applyBorder="1" applyAlignment="1">
      <alignment horizontal="center" vertical="center"/>
    </xf>
    <xf numFmtId="2" fontId="12" fillId="6" borderId="37" xfId="2" applyNumberFormat="1" applyFont="1" applyFill="1" applyBorder="1" applyAlignment="1">
      <alignment horizontal="center" vertical="center"/>
    </xf>
    <xf numFmtId="2" fontId="12" fillId="6" borderId="36" xfId="2" applyNumberFormat="1" applyFont="1" applyFill="1" applyBorder="1" applyAlignment="1">
      <alignment horizontal="center" vertical="center"/>
    </xf>
    <xf numFmtId="0" fontId="3" fillId="0" borderId="38" xfId="0" applyFont="1" applyBorder="1"/>
    <xf numFmtId="2" fontId="12" fillId="4" borderId="2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2" sqref="J162"/>
    </sheetView>
  </sheetViews>
  <sheetFormatPr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76"/>
      <c r="D1" s="177"/>
      <c r="E1" s="177"/>
      <c r="F1" s="8" t="s">
        <v>16</v>
      </c>
      <c r="G1" s="2" t="s">
        <v>17</v>
      </c>
      <c r="H1" s="178"/>
      <c r="I1" s="178"/>
      <c r="J1" s="178"/>
      <c r="K1" s="178"/>
    </row>
    <row r="2" spans="1:13" ht="18" x14ac:dyDescent="0.2">
      <c r="A2" s="20" t="s">
        <v>6</v>
      </c>
      <c r="C2" s="2"/>
      <c r="G2" s="2" t="s">
        <v>18</v>
      </c>
      <c r="H2" s="178"/>
      <c r="I2" s="178"/>
      <c r="J2" s="178"/>
      <c r="K2" s="178"/>
    </row>
    <row r="3" spans="1:13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/>
      <c r="I3" s="27"/>
      <c r="J3" s="28">
        <v>2025</v>
      </c>
      <c r="K3" s="1"/>
    </row>
    <row r="4" spans="1:13" x14ac:dyDescent="0.2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73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142" t="s">
        <v>96</v>
      </c>
      <c r="E6" s="100" t="s">
        <v>41</v>
      </c>
      <c r="F6" s="101" t="s">
        <v>45</v>
      </c>
      <c r="G6" s="102">
        <v>1.65</v>
      </c>
      <c r="H6" s="102">
        <v>14.27</v>
      </c>
      <c r="I6" s="102">
        <v>9.9</v>
      </c>
      <c r="J6" s="102">
        <v>235.2</v>
      </c>
      <c r="K6" s="101">
        <v>11359</v>
      </c>
      <c r="L6" s="103">
        <v>53.01</v>
      </c>
    </row>
    <row r="7" spans="1:13" ht="15" x14ac:dyDescent="0.25">
      <c r="A7" s="15"/>
      <c r="B7" s="10"/>
      <c r="C7" s="7"/>
      <c r="D7" s="32" t="s">
        <v>21</v>
      </c>
      <c r="E7" s="100" t="s">
        <v>42</v>
      </c>
      <c r="F7" s="101">
        <v>230</v>
      </c>
      <c r="G7" s="102">
        <f>G6*230/250</f>
        <v>1.518</v>
      </c>
      <c r="H7" s="102">
        <f t="shared" ref="H7:J7" si="0">H6*230/250</f>
        <v>13.128399999999999</v>
      </c>
      <c r="I7" s="102">
        <f t="shared" si="0"/>
        <v>9.1080000000000005</v>
      </c>
      <c r="J7" s="102">
        <f t="shared" si="0"/>
        <v>216.38399999999999</v>
      </c>
      <c r="K7" s="101">
        <v>11344</v>
      </c>
      <c r="L7" s="103">
        <v>39.9</v>
      </c>
    </row>
    <row r="8" spans="1:13" ht="15" x14ac:dyDescent="0.25">
      <c r="A8" s="15"/>
      <c r="B8" s="10"/>
      <c r="C8" s="7"/>
      <c r="D8" s="35" t="s">
        <v>22</v>
      </c>
      <c r="E8" s="100" t="s">
        <v>43</v>
      </c>
      <c r="F8" s="101">
        <v>200</v>
      </c>
      <c r="G8" s="104">
        <v>7.5</v>
      </c>
      <c r="H8" s="104">
        <v>6.15</v>
      </c>
      <c r="I8" s="104">
        <v>32.549999999999997</v>
      </c>
      <c r="J8" s="104">
        <v>72</v>
      </c>
      <c r="K8" s="61">
        <v>11337</v>
      </c>
      <c r="L8" s="103">
        <v>13.48</v>
      </c>
    </row>
    <row r="9" spans="1:13" ht="15" x14ac:dyDescent="0.25">
      <c r="A9" s="15"/>
      <c r="B9" s="10"/>
      <c r="C9" s="7"/>
      <c r="D9" s="87" t="s">
        <v>30</v>
      </c>
      <c r="E9" s="105" t="s">
        <v>44</v>
      </c>
      <c r="F9" s="106">
        <v>25</v>
      </c>
      <c r="G9" s="63">
        <v>1.32</v>
      </c>
      <c r="H9" s="63">
        <v>0.24</v>
      </c>
      <c r="I9" s="63">
        <v>8.34</v>
      </c>
      <c r="J9" s="63">
        <v>38.700000000000003</v>
      </c>
      <c r="K9" s="61">
        <v>11336</v>
      </c>
      <c r="L9" s="103">
        <v>2.25</v>
      </c>
    </row>
    <row r="10" spans="1:13" ht="15" x14ac:dyDescent="0.25">
      <c r="A10" s="15"/>
      <c r="B10" s="10"/>
      <c r="C10" s="7"/>
      <c r="D10" s="35"/>
      <c r="E10" s="105"/>
      <c r="F10" s="106"/>
      <c r="G10" s="63"/>
      <c r="H10" s="63"/>
      <c r="I10" s="63"/>
      <c r="J10" s="126"/>
      <c r="K10" s="52"/>
      <c r="L10" s="89">
        <f>SUM(L6:L9)</f>
        <v>108.64</v>
      </c>
      <c r="M10" s="114"/>
    </row>
    <row r="11" spans="1:13" ht="15.75" thickBot="1" x14ac:dyDescent="0.3">
      <c r="A11" s="15"/>
      <c r="B11" s="10"/>
      <c r="C11" s="99"/>
      <c r="D11" s="37" t="s">
        <v>31</v>
      </c>
      <c r="E11" s="92"/>
      <c r="F11" s="150">
        <v>505</v>
      </c>
      <c r="G11" s="151">
        <f>SUM(G6:G9)</f>
        <v>11.988</v>
      </c>
      <c r="H11" s="151">
        <f>SUM(H6:H10)</f>
        <v>33.788400000000003</v>
      </c>
      <c r="I11" s="151">
        <f>SUM(I6:I9)</f>
        <v>59.897999999999996</v>
      </c>
      <c r="J11" s="152">
        <f>SUM(J6:J10)</f>
        <v>562.28399999999999</v>
      </c>
      <c r="K11" s="85"/>
      <c r="L11" s="134"/>
    </row>
    <row r="12" spans="1:13" ht="15.75" x14ac:dyDescent="0.25">
      <c r="A12" s="17">
        <f>A6</f>
        <v>1</v>
      </c>
      <c r="B12" s="9">
        <f>B6</f>
        <v>1</v>
      </c>
      <c r="C12" s="6" t="s">
        <v>24</v>
      </c>
      <c r="D12" s="35" t="s">
        <v>25</v>
      </c>
      <c r="E12" s="107" t="s">
        <v>46</v>
      </c>
      <c r="F12" s="108">
        <v>200</v>
      </c>
      <c r="G12" s="153">
        <v>7.13</v>
      </c>
      <c r="H12" s="153">
        <v>6.2</v>
      </c>
      <c r="I12" s="153">
        <v>15.6</v>
      </c>
      <c r="J12" s="153">
        <v>148</v>
      </c>
      <c r="K12" s="68">
        <v>11513</v>
      </c>
      <c r="L12" s="63">
        <v>30.03</v>
      </c>
    </row>
    <row r="13" spans="1:13" ht="15.75" x14ac:dyDescent="0.25">
      <c r="A13" s="15"/>
      <c r="B13" s="10"/>
      <c r="C13" s="7"/>
      <c r="D13" s="35" t="s">
        <v>27</v>
      </c>
      <c r="E13" s="107" t="s">
        <v>47</v>
      </c>
      <c r="F13" s="109">
        <v>150</v>
      </c>
      <c r="G13" s="33">
        <v>5.65</v>
      </c>
      <c r="H13" s="33">
        <v>4.07</v>
      </c>
      <c r="I13" s="33">
        <v>35.42</v>
      </c>
      <c r="J13" s="33">
        <v>200.44</v>
      </c>
      <c r="K13" s="101">
        <v>11392</v>
      </c>
      <c r="L13" s="110">
        <v>27.43</v>
      </c>
    </row>
    <row r="14" spans="1:13" ht="15.75" x14ac:dyDescent="0.25">
      <c r="A14" s="15"/>
      <c r="B14" s="10"/>
      <c r="C14" s="7"/>
      <c r="D14" s="35" t="s">
        <v>26</v>
      </c>
      <c r="E14" s="107" t="s">
        <v>48</v>
      </c>
      <c r="F14" s="106">
        <v>90</v>
      </c>
      <c r="G14" s="104">
        <v>8.1999999999999993</v>
      </c>
      <c r="H14" s="104">
        <v>8.4</v>
      </c>
      <c r="I14" s="104">
        <v>36.200000000000003</v>
      </c>
      <c r="J14" s="104">
        <v>260.55</v>
      </c>
      <c r="K14" s="101">
        <v>11715</v>
      </c>
      <c r="L14" s="106">
        <v>73.209999999999994</v>
      </c>
    </row>
    <row r="15" spans="1:13" ht="15.75" x14ac:dyDescent="0.25">
      <c r="A15" s="15"/>
      <c r="B15" s="10"/>
      <c r="C15" s="7"/>
      <c r="D15" s="35" t="s">
        <v>22</v>
      </c>
      <c r="E15" s="107" t="s">
        <v>49</v>
      </c>
      <c r="F15" s="106">
        <v>200</v>
      </c>
      <c r="G15" s="104">
        <v>1.65</v>
      </c>
      <c r="H15" s="104">
        <v>0.15</v>
      </c>
      <c r="I15" s="104">
        <v>11.7</v>
      </c>
      <c r="J15" s="104">
        <v>56</v>
      </c>
      <c r="K15" s="61">
        <v>11342</v>
      </c>
      <c r="L15" s="103">
        <v>5.3</v>
      </c>
    </row>
    <row r="16" spans="1:13" ht="15" x14ac:dyDescent="0.25">
      <c r="A16" s="15"/>
      <c r="B16" s="10"/>
      <c r="C16" s="7"/>
      <c r="D16" s="35" t="s">
        <v>29</v>
      </c>
      <c r="E16" s="105" t="s">
        <v>50</v>
      </c>
      <c r="F16" s="106">
        <v>25</v>
      </c>
      <c r="G16" s="104">
        <v>1.65</v>
      </c>
      <c r="H16" s="104">
        <v>0.15</v>
      </c>
      <c r="I16" s="104">
        <v>11.7</v>
      </c>
      <c r="J16" s="104">
        <v>56</v>
      </c>
      <c r="K16" s="61">
        <v>11335</v>
      </c>
      <c r="L16" s="103">
        <v>2.25</v>
      </c>
    </row>
    <row r="17" spans="1:21" ht="15" x14ac:dyDescent="0.25">
      <c r="A17" s="15"/>
      <c r="B17" s="10"/>
      <c r="C17" s="7"/>
      <c r="D17" s="35" t="s">
        <v>30</v>
      </c>
      <c r="E17" s="105" t="s">
        <v>44</v>
      </c>
      <c r="F17" s="106">
        <v>25</v>
      </c>
      <c r="G17" s="63">
        <v>2.64</v>
      </c>
      <c r="H17" s="63">
        <v>0.48</v>
      </c>
      <c r="I17" s="63">
        <v>16.68</v>
      </c>
      <c r="J17" s="63">
        <v>77.352000000000004</v>
      </c>
      <c r="K17" s="61">
        <v>11336</v>
      </c>
      <c r="L17" s="103">
        <v>2.25</v>
      </c>
    </row>
    <row r="18" spans="1:21" ht="15.75" x14ac:dyDescent="0.25">
      <c r="A18" s="15"/>
      <c r="B18" s="10"/>
      <c r="C18" s="7"/>
      <c r="D18" s="87" t="s">
        <v>23</v>
      </c>
      <c r="E18" s="107" t="s">
        <v>51</v>
      </c>
      <c r="F18" s="101">
        <v>100</v>
      </c>
      <c r="G18" s="33">
        <v>0.52</v>
      </c>
      <c r="H18" s="33">
        <v>0.52</v>
      </c>
      <c r="I18" s="33">
        <v>15.08</v>
      </c>
      <c r="J18" s="33">
        <v>63.28</v>
      </c>
      <c r="K18" s="61">
        <v>11337</v>
      </c>
      <c r="L18" s="103">
        <v>22.48</v>
      </c>
    </row>
    <row r="19" spans="1:21" ht="16.5" thickBot="1" x14ac:dyDescent="0.3">
      <c r="A19" s="15"/>
      <c r="B19" s="10"/>
      <c r="C19" s="7"/>
      <c r="D19" s="123"/>
      <c r="E19" s="127"/>
      <c r="F19" s="128"/>
      <c r="G19" s="129"/>
      <c r="H19" s="129"/>
      <c r="I19" s="129"/>
      <c r="J19" s="129"/>
      <c r="K19" s="52"/>
      <c r="L19" s="86">
        <f>SUM(L12:L18)</f>
        <v>162.94999999999999</v>
      </c>
      <c r="M19" s="114"/>
    </row>
    <row r="20" spans="1:21" ht="15.75" thickBot="1" x14ac:dyDescent="0.25">
      <c r="A20" s="15"/>
      <c r="B20" s="10"/>
      <c r="C20" s="49"/>
      <c r="D20" s="43" t="s">
        <v>31</v>
      </c>
      <c r="E20" s="44"/>
      <c r="F20" s="144">
        <f>SUM(F12:F18)</f>
        <v>790</v>
      </c>
      <c r="G20" s="145">
        <f>SUM(G12:G18)</f>
        <v>27.439999999999998</v>
      </c>
      <c r="H20" s="145">
        <f>SUM(H12:H18)</f>
        <v>19.97</v>
      </c>
      <c r="I20" s="145">
        <f>SUM(I12:I19)</f>
        <v>142.38000000000002</v>
      </c>
      <c r="J20" s="145">
        <f>SUM(J12:J18)</f>
        <v>861.62199999999996</v>
      </c>
      <c r="K20" s="111"/>
      <c r="L20" s="112"/>
    </row>
    <row r="21" spans="1:21" ht="15.75" thickBot="1" x14ac:dyDescent="0.25">
      <c r="A21" s="45">
        <f>A6</f>
        <v>1</v>
      </c>
      <c r="B21" s="46">
        <f>B6</f>
        <v>1</v>
      </c>
      <c r="C21" s="173" t="s">
        <v>4</v>
      </c>
      <c r="D21" s="174"/>
      <c r="E21" s="47"/>
      <c r="F21" s="146">
        <f>SUM(F11,F20)</f>
        <v>1295</v>
      </c>
      <c r="G21" s="147">
        <f>SUM(G20,G11)</f>
        <v>39.427999999999997</v>
      </c>
      <c r="H21" s="147">
        <f>SUM(H20,H11)</f>
        <v>53.758400000000002</v>
      </c>
      <c r="I21" s="147">
        <f>SUM(I11,I20)</f>
        <v>202.27800000000002</v>
      </c>
      <c r="J21" s="147">
        <f>SUM(J11,J20)</f>
        <v>1423.9059999999999</v>
      </c>
      <c r="K21" s="135"/>
      <c r="L21" s="136"/>
    </row>
    <row r="22" spans="1:21" ht="15" x14ac:dyDescent="0.25">
      <c r="A22" s="12">
        <v>1</v>
      </c>
      <c r="B22" s="13">
        <v>2</v>
      </c>
      <c r="C22" s="14" t="s">
        <v>20</v>
      </c>
      <c r="D22" s="31" t="s">
        <v>21</v>
      </c>
      <c r="E22" s="100" t="s">
        <v>52</v>
      </c>
      <c r="F22" s="101" t="s">
        <v>54</v>
      </c>
      <c r="G22" s="102">
        <v>10.6</v>
      </c>
      <c r="H22" s="102">
        <v>9.6</v>
      </c>
      <c r="I22" s="102">
        <v>8.1</v>
      </c>
      <c r="J22" s="102">
        <v>224.5</v>
      </c>
      <c r="K22" s="101">
        <v>11779</v>
      </c>
      <c r="L22" s="103">
        <v>80.27</v>
      </c>
    </row>
    <row r="23" spans="1:21" ht="15" x14ac:dyDescent="0.25">
      <c r="A23" s="15"/>
      <c r="B23" s="10"/>
      <c r="C23" s="7"/>
      <c r="D23" s="35" t="s">
        <v>22</v>
      </c>
      <c r="E23" s="100" t="s">
        <v>49</v>
      </c>
      <c r="F23" s="101">
        <v>200</v>
      </c>
      <c r="G23" s="104">
        <v>1.65</v>
      </c>
      <c r="H23" s="104">
        <v>0.15</v>
      </c>
      <c r="I23" s="104">
        <v>11.7</v>
      </c>
      <c r="J23" s="104">
        <v>56</v>
      </c>
      <c r="K23" s="61">
        <v>11342</v>
      </c>
      <c r="L23" s="103">
        <v>3.38</v>
      </c>
      <c r="Q23" s="160"/>
      <c r="T23" s="160"/>
    </row>
    <row r="24" spans="1:21" ht="15" x14ac:dyDescent="0.25">
      <c r="A24" s="15"/>
      <c r="B24" s="10"/>
      <c r="C24" s="7"/>
      <c r="D24" s="87" t="s">
        <v>55</v>
      </c>
      <c r="E24" s="100" t="s">
        <v>53</v>
      </c>
      <c r="F24" s="101">
        <v>25</v>
      </c>
      <c r="G24" s="104">
        <v>7.5</v>
      </c>
      <c r="H24" s="104">
        <v>6.15</v>
      </c>
      <c r="I24" s="104">
        <v>32.549999999999997</v>
      </c>
      <c r="J24" s="104">
        <v>72</v>
      </c>
      <c r="K24" s="61">
        <v>11418</v>
      </c>
      <c r="L24" s="103">
        <v>3.1</v>
      </c>
      <c r="Q24" s="162"/>
      <c r="R24" s="163"/>
      <c r="S24" s="163"/>
      <c r="T24" s="162"/>
      <c r="U24" s="161"/>
    </row>
    <row r="25" spans="1:21" ht="15" x14ac:dyDescent="0.25">
      <c r="A25" s="15"/>
      <c r="B25" s="10"/>
      <c r="C25" s="7"/>
      <c r="D25" s="87" t="s">
        <v>30</v>
      </c>
      <c r="E25" s="105" t="s">
        <v>44</v>
      </c>
      <c r="F25" s="106">
        <v>25</v>
      </c>
      <c r="G25" s="63">
        <v>1.32</v>
      </c>
      <c r="H25" s="63">
        <v>0.24</v>
      </c>
      <c r="I25" s="63">
        <v>8.34</v>
      </c>
      <c r="J25" s="63">
        <v>38.700000000000003</v>
      </c>
      <c r="K25" s="61">
        <v>11336</v>
      </c>
      <c r="L25" s="103">
        <v>2.25</v>
      </c>
      <c r="Q25" s="165"/>
      <c r="R25" s="165"/>
      <c r="S25" s="169"/>
      <c r="T25" s="164"/>
    </row>
    <row r="26" spans="1:21" ht="15" x14ac:dyDescent="0.25">
      <c r="A26" s="15"/>
      <c r="B26" s="10"/>
      <c r="C26" s="7"/>
      <c r="D26" s="35" t="s">
        <v>23</v>
      </c>
      <c r="E26" s="115" t="s">
        <v>51</v>
      </c>
      <c r="F26" s="109">
        <v>100</v>
      </c>
      <c r="G26" s="33">
        <v>0.52</v>
      </c>
      <c r="H26" s="33">
        <v>0.52</v>
      </c>
      <c r="I26" s="33">
        <v>15.08</v>
      </c>
      <c r="J26" s="33">
        <v>63.28</v>
      </c>
      <c r="K26" s="61">
        <v>11337</v>
      </c>
      <c r="L26" s="110">
        <v>19.64</v>
      </c>
      <c r="Q26" s="168"/>
      <c r="R26" s="166"/>
      <c r="S26" s="167"/>
      <c r="T26" s="166"/>
    </row>
    <row r="27" spans="1:21" ht="15" x14ac:dyDescent="0.25">
      <c r="A27" s="15"/>
      <c r="B27" s="10"/>
      <c r="C27" s="91"/>
      <c r="D27" s="123"/>
      <c r="E27" s="115"/>
      <c r="F27" s="109"/>
      <c r="G27" s="63"/>
      <c r="H27" s="63"/>
      <c r="I27" s="63"/>
      <c r="J27" s="63"/>
      <c r="K27" s="115"/>
      <c r="L27" s="89">
        <f>SUM(L22:L26)</f>
        <v>108.63999999999999</v>
      </c>
      <c r="M27" s="114"/>
      <c r="R27" s="164"/>
    </row>
    <row r="28" spans="1:21" ht="15" x14ac:dyDescent="0.25">
      <c r="A28" s="15"/>
      <c r="B28" s="10"/>
      <c r="C28" s="91"/>
      <c r="D28" s="43" t="s">
        <v>31</v>
      </c>
      <c r="E28" s="113"/>
      <c r="F28" s="64">
        <v>500</v>
      </c>
      <c r="G28" s="75">
        <f>SUM(G22:G26)</f>
        <v>21.59</v>
      </c>
      <c r="H28" s="75">
        <f>SUM(H22:H27)</f>
        <v>16.66</v>
      </c>
      <c r="I28" s="75">
        <f>SUM(I22:I26)</f>
        <v>75.77</v>
      </c>
      <c r="J28" s="75">
        <f>SUM(J22:J26)</f>
        <v>454.48</v>
      </c>
      <c r="K28" s="51"/>
      <c r="L28" s="133"/>
      <c r="M28" s="114"/>
      <c r="Q28" s="163"/>
      <c r="R28" s="162"/>
      <c r="S28" s="162"/>
      <c r="T28" s="162"/>
    </row>
    <row r="29" spans="1:21" ht="15.75" thickBot="1" x14ac:dyDescent="0.3">
      <c r="A29" s="17">
        <f>A22</f>
        <v>1</v>
      </c>
      <c r="B29" s="9">
        <f>B22</f>
        <v>2</v>
      </c>
      <c r="C29" s="6" t="s">
        <v>24</v>
      </c>
      <c r="D29" s="35" t="s">
        <v>25</v>
      </c>
      <c r="E29" s="100" t="s">
        <v>56</v>
      </c>
      <c r="F29" s="108">
        <v>200</v>
      </c>
      <c r="G29" s="104">
        <v>0.84</v>
      </c>
      <c r="H29" s="104">
        <v>3</v>
      </c>
      <c r="I29" s="104">
        <v>1.56</v>
      </c>
      <c r="J29" s="104">
        <v>139.52000000000001</v>
      </c>
      <c r="K29" s="68">
        <v>11439</v>
      </c>
      <c r="L29" s="63">
        <v>33.6</v>
      </c>
      <c r="R29" s="165"/>
      <c r="S29" s="165"/>
    </row>
    <row r="30" spans="1:21" ht="15" x14ac:dyDescent="0.25">
      <c r="A30" s="15"/>
      <c r="B30" s="10"/>
      <c r="C30" s="7"/>
      <c r="D30" s="31" t="s">
        <v>21</v>
      </c>
      <c r="E30" s="100" t="s">
        <v>57</v>
      </c>
      <c r="F30" s="109">
        <v>200</v>
      </c>
      <c r="G30" s="170">
        <v>8.5</v>
      </c>
      <c r="H30" s="170">
        <v>6.8</v>
      </c>
      <c r="I30" s="170">
        <v>41.8</v>
      </c>
      <c r="J30" s="170">
        <v>334</v>
      </c>
      <c r="K30" s="101">
        <v>11530</v>
      </c>
      <c r="L30" s="110">
        <v>92.21</v>
      </c>
      <c r="Q30" s="168"/>
      <c r="R30" s="168"/>
      <c r="S30" s="168"/>
      <c r="T30" s="166"/>
    </row>
    <row r="31" spans="1:21" ht="15" x14ac:dyDescent="0.25">
      <c r="A31" s="15"/>
      <c r="B31" s="10"/>
      <c r="C31" s="7"/>
      <c r="D31" s="35" t="s">
        <v>22</v>
      </c>
      <c r="E31" s="100" t="s">
        <v>58</v>
      </c>
      <c r="F31" s="106">
        <v>200</v>
      </c>
      <c r="G31" s="104">
        <v>0.24</v>
      </c>
      <c r="H31" s="104">
        <v>0.05</v>
      </c>
      <c r="I31" s="104">
        <v>14.7</v>
      </c>
      <c r="J31" s="104">
        <v>55.61</v>
      </c>
      <c r="K31" s="101">
        <v>11715</v>
      </c>
      <c r="L31" s="106">
        <v>6.1</v>
      </c>
    </row>
    <row r="32" spans="1:21" ht="15" x14ac:dyDescent="0.25">
      <c r="A32" s="15"/>
      <c r="B32" s="10"/>
      <c r="C32" s="7"/>
      <c r="D32" s="35" t="s">
        <v>29</v>
      </c>
      <c r="E32" s="105" t="s">
        <v>50</v>
      </c>
      <c r="F32" s="106">
        <v>30</v>
      </c>
      <c r="G32" s="104">
        <v>1.98</v>
      </c>
      <c r="H32" s="104">
        <v>0.18</v>
      </c>
      <c r="I32" s="104">
        <v>14.04</v>
      </c>
      <c r="J32" s="104">
        <v>67.2</v>
      </c>
      <c r="K32" s="61">
        <v>11335</v>
      </c>
      <c r="L32" s="103">
        <v>2.7</v>
      </c>
    </row>
    <row r="33" spans="1:13" ht="15" x14ac:dyDescent="0.25">
      <c r="A33" s="15"/>
      <c r="B33" s="10"/>
      <c r="C33" s="7"/>
      <c r="D33" s="87" t="s">
        <v>30</v>
      </c>
      <c r="E33" s="105" t="s">
        <v>44</v>
      </c>
      <c r="F33" s="106">
        <v>27</v>
      </c>
      <c r="G33" s="63">
        <v>1.39</v>
      </c>
      <c r="H33" s="63">
        <v>0.25</v>
      </c>
      <c r="I33" s="63">
        <v>8.84</v>
      </c>
      <c r="J33" s="63">
        <v>41</v>
      </c>
      <c r="K33" s="61">
        <v>11336</v>
      </c>
      <c r="L33" s="103">
        <v>2.4500000000000002</v>
      </c>
    </row>
    <row r="34" spans="1:13" ht="15" x14ac:dyDescent="0.25">
      <c r="A34" s="15"/>
      <c r="B34" s="10"/>
      <c r="C34" s="7"/>
      <c r="D34" s="35"/>
      <c r="E34" s="100" t="s">
        <v>59</v>
      </c>
      <c r="F34" s="106">
        <v>80</v>
      </c>
      <c r="G34" s="102">
        <v>8.19</v>
      </c>
      <c r="H34" s="102">
        <v>9.33</v>
      </c>
      <c r="I34" s="102">
        <v>25.34</v>
      </c>
      <c r="J34" s="102">
        <v>337</v>
      </c>
      <c r="K34" s="61">
        <v>12222</v>
      </c>
      <c r="L34" s="103">
        <v>25.89</v>
      </c>
    </row>
    <row r="35" spans="1:13" ht="15.75" hidden="1" x14ac:dyDescent="0.25">
      <c r="A35" s="15"/>
      <c r="B35" s="10"/>
      <c r="C35" s="7"/>
      <c r="D35" s="35" t="s">
        <v>30</v>
      </c>
      <c r="E35" s="30" t="s">
        <v>37</v>
      </c>
      <c r="F35" s="33">
        <v>40</v>
      </c>
      <c r="G35" s="33">
        <v>2.64</v>
      </c>
      <c r="H35" s="33">
        <v>0.48</v>
      </c>
      <c r="I35" s="63">
        <v>16.68</v>
      </c>
      <c r="J35" s="63">
        <v>77.352000000000004</v>
      </c>
      <c r="K35" s="50"/>
      <c r="L35" s="54"/>
    </row>
    <row r="36" spans="1:13" ht="15.75" thickBot="1" x14ac:dyDescent="0.3">
      <c r="A36" s="15"/>
      <c r="B36" s="10"/>
      <c r="C36" s="7"/>
      <c r="D36" s="123"/>
      <c r="E36" s="29"/>
      <c r="F36" s="124"/>
      <c r="G36" s="124"/>
      <c r="H36" s="124"/>
      <c r="I36" s="62"/>
      <c r="J36" s="62"/>
      <c r="K36" s="125"/>
      <c r="L36" s="86">
        <f>SUM(L28:L34)</f>
        <v>162.94999999999999</v>
      </c>
    </row>
    <row r="37" spans="1:13" ht="15.75" thickBot="1" x14ac:dyDescent="0.25">
      <c r="A37" s="15"/>
      <c r="B37" s="10"/>
      <c r="C37" s="49"/>
      <c r="D37" s="43" t="s">
        <v>31</v>
      </c>
      <c r="E37" s="44"/>
      <c r="F37" s="66">
        <f>SUM(F29:F34)</f>
        <v>737</v>
      </c>
      <c r="G37" s="74">
        <f>SUM(G29:G36)</f>
        <v>23.78</v>
      </c>
      <c r="H37" s="74">
        <f>SUM(H29:H34)</f>
        <v>19.61</v>
      </c>
      <c r="I37" s="74">
        <f>SUM(I29:I34)</f>
        <v>106.28</v>
      </c>
      <c r="J37" s="74">
        <f>SUM(J29:J34)</f>
        <v>974.33</v>
      </c>
      <c r="K37" s="53"/>
      <c r="L37" s="132"/>
    </row>
    <row r="38" spans="1:13" ht="15.75" customHeight="1" thickBot="1" x14ac:dyDescent="0.25">
      <c r="A38" s="45">
        <f>A22</f>
        <v>1</v>
      </c>
      <c r="B38" s="46">
        <f>B22</f>
        <v>2</v>
      </c>
      <c r="C38" s="173" t="s">
        <v>4</v>
      </c>
      <c r="D38" s="174"/>
      <c r="E38" s="47"/>
      <c r="F38" s="67">
        <f>SUM(F28,F37)</f>
        <v>1237</v>
      </c>
      <c r="G38" s="82">
        <f>SUM(G37,G28)</f>
        <v>45.370000000000005</v>
      </c>
      <c r="H38" s="82">
        <f>SUM(H28,H37)</f>
        <v>36.269999999999996</v>
      </c>
      <c r="I38" s="82">
        <f>SUM(I28)</f>
        <v>75.77</v>
      </c>
      <c r="J38" s="82">
        <f>SUM(J28,J37)</f>
        <v>1428.81</v>
      </c>
      <c r="K38" s="116"/>
      <c r="L38" s="117"/>
    </row>
    <row r="39" spans="1:13" ht="15" x14ac:dyDescent="0.25">
      <c r="A39" s="12">
        <v>1</v>
      </c>
      <c r="B39" s="13">
        <v>3</v>
      </c>
      <c r="C39" s="14" t="s">
        <v>20</v>
      </c>
      <c r="D39" s="87" t="s">
        <v>27</v>
      </c>
      <c r="E39" s="100" t="s">
        <v>47</v>
      </c>
      <c r="F39" s="101">
        <v>150</v>
      </c>
      <c r="G39" s="33">
        <v>5.65</v>
      </c>
      <c r="H39" s="33">
        <v>4.07</v>
      </c>
      <c r="I39" s="33">
        <v>35.42</v>
      </c>
      <c r="J39" s="33">
        <v>200.44</v>
      </c>
      <c r="K39" s="101">
        <v>11413</v>
      </c>
      <c r="L39" s="103">
        <v>22.08</v>
      </c>
    </row>
    <row r="40" spans="1:13" ht="15" x14ac:dyDescent="0.25">
      <c r="A40" s="15"/>
      <c r="B40" s="10"/>
      <c r="C40" s="7"/>
      <c r="D40" s="35" t="s">
        <v>26</v>
      </c>
      <c r="E40" s="100" t="s">
        <v>60</v>
      </c>
      <c r="F40" s="101">
        <v>100</v>
      </c>
      <c r="G40" s="104">
        <v>20.22</v>
      </c>
      <c r="H40" s="104">
        <v>9.17</v>
      </c>
      <c r="I40" s="104">
        <v>9.9700000000000006</v>
      </c>
      <c r="J40" s="104">
        <v>207.39</v>
      </c>
      <c r="K40" s="101">
        <v>11547</v>
      </c>
      <c r="L40" s="103">
        <v>71.55</v>
      </c>
    </row>
    <row r="41" spans="1:13" ht="15" x14ac:dyDescent="0.25">
      <c r="A41" s="15"/>
      <c r="B41" s="10"/>
      <c r="C41" s="7"/>
      <c r="D41" s="87" t="s">
        <v>39</v>
      </c>
      <c r="E41" s="100" t="s">
        <v>61</v>
      </c>
      <c r="F41" s="101">
        <v>40</v>
      </c>
      <c r="G41" s="104">
        <v>0.4</v>
      </c>
      <c r="H41" s="104">
        <v>0.72</v>
      </c>
      <c r="I41" s="104">
        <v>2.56</v>
      </c>
      <c r="J41" s="104">
        <v>26.53</v>
      </c>
      <c r="K41" s="101">
        <v>11550</v>
      </c>
      <c r="L41" s="103">
        <v>4.41</v>
      </c>
    </row>
    <row r="42" spans="1:13" ht="15" x14ac:dyDescent="0.25">
      <c r="A42" s="15"/>
      <c r="B42" s="10"/>
      <c r="C42" s="7"/>
      <c r="D42" s="35" t="s">
        <v>22</v>
      </c>
      <c r="E42" s="100" t="s">
        <v>58</v>
      </c>
      <c r="F42" s="106">
        <v>200</v>
      </c>
      <c r="G42" s="104">
        <v>0.24</v>
      </c>
      <c r="H42" s="104">
        <v>0.05</v>
      </c>
      <c r="I42" s="104">
        <v>14.7</v>
      </c>
      <c r="J42" s="104">
        <v>55.61</v>
      </c>
      <c r="K42" s="101">
        <v>11343</v>
      </c>
      <c r="L42" s="103">
        <v>6.1</v>
      </c>
    </row>
    <row r="43" spans="1:13" ht="15" x14ac:dyDescent="0.25">
      <c r="A43" s="15"/>
      <c r="B43" s="10"/>
      <c r="C43" s="7"/>
      <c r="D43" s="87" t="s">
        <v>55</v>
      </c>
      <c r="E43" s="100" t="s">
        <v>53</v>
      </c>
      <c r="F43" s="106">
        <v>25</v>
      </c>
      <c r="G43" s="104">
        <v>7.5</v>
      </c>
      <c r="H43" s="104">
        <v>6.15</v>
      </c>
      <c r="I43" s="104">
        <v>32.549999999999997</v>
      </c>
      <c r="J43" s="104">
        <v>72</v>
      </c>
      <c r="K43" s="101">
        <v>11418</v>
      </c>
      <c r="L43" s="103">
        <v>2.25</v>
      </c>
    </row>
    <row r="44" spans="1:13" ht="15" x14ac:dyDescent="0.25">
      <c r="A44" s="15"/>
      <c r="B44" s="10"/>
      <c r="C44" s="7"/>
      <c r="D44" s="87" t="s">
        <v>30</v>
      </c>
      <c r="E44" s="105" t="s">
        <v>44</v>
      </c>
      <c r="F44" s="106">
        <v>25</v>
      </c>
      <c r="G44" s="63">
        <v>1.32</v>
      </c>
      <c r="H44" s="63">
        <v>0.24</v>
      </c>
      <c r="I44" s="63">
        <f>SUM(I38,I28,I37)</f>
        <v>257.82</v>
      </c>
      <c r="J44" s="63">
        <v>38.700000000000003</v>
      </c>
      <c r="K44" s="101">
        <v>11336</v>
      </c>
      <c r="L44" s="103">
        <v>2.25</v>
      </c>
    </row>
    <row r="45" spans="1:13" ht="15.75" x14ac:dyDescent="0.25">
      <c r="A45" s="15"/>
      <c r="B45" s="10"/>
      <c r="C45" s="7"/>
      <c r="D45" s="32"/>
      <c r="E45" s="105"/>
      <c r="F45" s="106"/>
      <c r="G45" s="63"/>
      <c r="H45" s="63"/>
      <c r="I45" s="63"/>
      <c r="J45" s="63"/>
      <c r="K45" s="130"/>
      <c r="L45" s="88">
        <f>SUM(L38:L43)</f>
        <v>106.38999999999999</v>
      </c>
      <c r="M45" s="114"/>
    </row>
    <row r="46" spans="1:13" ht="15.75" x14ac:dyDescent="0.25">
      <c r="A46" s="16"/>
      <c r="B46" s="11"/>
      <c r="C46" s="5"/>
      <c r="D46" s="37" t="s">
        <v>31</v>
      </c>
      <c r="E46" s="38"/>
      <c r="F46" s="64">
        <f>SUM(F39:F45)</f>
        <v>540</v>
      </c>
      <c r="G46" s="93">
        <f>SUM(G39:G45)</f>
        <v>35.329999999999991</v>
      </c>
      <c r="H46" s="75">
        <f>SUM(H39:H44)</f>
        <v>20.400000000000002</v>
      </c>
      <c r="I46" s="75">
        <f>SUM(I39:I44)</f>
        <v>353.02</v>
      </c>
      <c r="J46" s="75">
        <f>SUM(J39:J44)</f>
        <v>600.67000000000007</v>
      </c>
      <c r="K46" s="65"/>
      <c r="L46" s="131"/>
    </row>
    <row r="47" spans="1:13" ht="15" x14ac:dyDescent="0.25">
      <c r="A47" s="17">
        <f>A39</f>
        <v>1</v>
      </c>
      <c r="B47" s="9">
        <f>B39</f>
        <v>3</v>
      </c>
      <c r="C47" s="6" t="s">
        <v>24</v>
      </c>
      <c r="D47" s="35" t="s">
        <v>25</v>
      </c>
      <c r="E47" s="100" t="s">
        <v>62</v>
      </c>
      <c r="F47" s="101">
        <v>200</v>
      </c>
      <c r="G47" s="104">
        <v>5.27</v>
      </c>
      <c r="H47" s="104">
        <v>8.51</v>
      </c>
      <c r="I47" s="104">
        <v>46.4</v>
      </c>
      <c r="J47" s="104">
        <v>153.15</v>
      </c>
      <c r="K47" s="68">
        <v>11386</v>
      </c>
      <c r="L47" s="102">
        <v>33.6</v>
      </c>
    </row>
    <row r="48" spans="1:13" ht="15" x14ac:dyDescent="0.25">
      <c r="A48" s="15"/>
      <c r="B48" s="10"/>
      <c r="C48" s="7"/>
      <c r="D48" s="143" t="s">
        <v>27</v>
      </c>
      <c r="E48" s="100" t="s">
        <v>63</v>
      </c>
      <c r="F48" s="106">
        <v>150</v>
      </c>
      <c r="G48" s="159">
        <v>2.7</v>
      </c>
      <c r="H48" s="159">
        <v>4</v>
      </c>
      <c r="I48" s="33">
        <v>21.53</v>
      </c>
      <c r="J48" s="33">
        <v>124.83</v>
      </c>
      <c r="K48" s="61">
        <v>11397</v>
      </c>
      <c r="L48" s="103">
        <v>20.96</v>
      </c>
    </row>
    <row r="49" spans="1:12" ht="15" x14ac:dyDescent="0.25">
      <c r="A49" s="15"/>
      <c r="B49" s="10"/>
      <c r="C49" s="7"/>
      <c r="D49" s="35" t="s">
        <v>26</v>
      </c>
      <c r="E49" s="100" t="s">
        <v>40</v>
      </c>
      <c r="F49" s="106">
        <v>90</v>
      </c>
      <c r="G49" s="104">
        <v>17.399999999999999</v>
      </c>
      <c r="H49" s="104">
        <v>10.36</v>
      </c>
      <c r="I49" s="104">
        <v>7.17</v>
      </c>
      <c r="J49" s="104">
        <v>293.3</v>
      </c>
      <c r="K49" s="61">
        <v>11397</v>
      </c>
      <c r="L49" s="106">
        <v>78.7</v>
      </c>
    </row>
    <row r="50" spans="1:12" ht="15" x14ac:dyDescent="0.25">
      <c r="A50" s="15"/>
      <c r="B50" s="10"/>
      <c r="C50" s="7"/>
      <c r="D50" s="35" t="s">
        <v>22</v>
      </c>
      <c r="E50" s="100" t="s">
        <v>49</v>
      </c>
      <c r="F50" s="106">
        <v>200</v>
      </c>
      <c r="G50" s="104">
        <v>1.65</v>
      </c>
      <c r="H50" s="104">
        <v>0.15</v>
      </c>
      <c r="I50" s="104">
        <v>11.7</v>
      </c>
      <c r="J50" s="104">
        <v>56</v>
      </c>
      <c r="K50" s="61">
        <v>11342</v>
      </c>
      <c r="L50" s="103">
        <v>3.38</v>
      </c>
    </row>
    <row r="51" spans="1:12" ht="15" x14ac:dyDescent="0.25">
      <c r="A51" s="15"/>
      <c r="B51" s="10"/>
      <c r="C51" s="7"/>
      <c r="D51" s="35"/>
      <c r="E51" s="115" t="s">
        <v>59</v>
      </c>
      <c r="F51" s="109">
        <v>80</v>
      </c>
      <c r="G51" s="102">
        <v>8.19</v>
      </c>
      <c r="H51" s="102">
        <v>9.33</v>
      </c>
      <c r="I51" s="102">
        <v>25.34</v>
      </c>
      <c r="J51" s="102">
        <v>337</v>
      </c>
      <c r="K51" s="61">
        <v>11345</v>
      </c>
      <c r="L51" s="110">
        <v>22.71</v>
      </c>
    </row>
    <row r="52" spans="1:12" ht="15" x14ac:dyDescent="0.25">
      <c r="A52" s="15"/>
      <c r="B52" s="10"/>
      <c r="C52" s="7"/>
      <c r="D52" s="35" t="s">
        <v>29</v>
      </c>
      <c r="E52" s="105" t="s">
        <v>50</v>
      </c>
      <c r="F52" s="106">
        <v>20</v>
      </c>
      <c r="G52" s="33">
        <v>1.32</v>
      </c>
      <c r="H52" s="63">
        <v>0.24</v>
      </c>
      <c r="I52" s="63">
        <v>8.34</v>
      </c>
      <c r="J52" s="63">
        <v>38.676000000000002</v>
      </c>
      <c r="K52" s="61">
        <v>11335</v>
      </c>
      <c r="L52" s="103">
        <v>1.8</v>
      </c>
    </row>
    <row r="53" spans="1:12" ht="15" x14ac:dyDescent="0.25">
      <c r="A53" s="15"/>
      <c r="B53" s="10"/>
      <c r="C53" s="7"/>
      <c r="D53" s="35" t="s">
        <v>30</v>
      </c>
      <c r="E53" s="105" t="s">
        <v>44</v>
      </c>
      <c r="F53" s="106">
        <v>20</v>
      </c>
      <c r="G53" s="63">
        <v>1.05</v>
      </c>
      <c r="H53" s="63">
        <v>0.19</v>
      </c>
      <c r="I53" s="63">
        <v>6.67</v>
      </c>
      <c r="J53" s="63">
        <v>30.9</v>
      </c>
      <c r="K53" s="61">
        <v>11336</v>
      </c>
      <c r="L53" s="103">
        <v>1.8</v>
      </c>
    </row>
    <row r="54" spans="1:12" ht="15.75" x14ac:dyDescent="0.25">
      <c r="A54" s="15"/>
      <c r="B54" s="10"/>
      <c r="C54" s="7"/>
      <c r="D54" s="39"/>
      <c r="E54" s="36"/>
      <c r="F54" s="33"/>
      <c r="G54" s="33"/>
      <c r="H54" s="33"/>
      <c r="I54" s="33"/>
      <c r="J54" s="33"/>
      <c r="K54" s="50"/>
      <c r="L54" s="94">
        <f>SUM(L47:L53)</f>
        <v>162.95000000000002</v>
      </c>
    </row>
    <row r="55" spans="1:12" ht="16.5" thickBot="1" x14ac:dyDescent="0.3">
      <c r="A55" s="15"/>
      <c r="B55" s="10"/>
      <c r="C55" s="7"/>
      <c r="D55" s="43" t="s">
        <v>31</v>
      </c>
      <c r="E55" s="44"/>
      <c r="F55" s="66">
        <f>SUM(F47:F54)</f>
        <v>760</v>
      </c>
      <c r="G55" s="74">
        <f>SUM(G47:G54)</f>
        <v>37.579999999999991</v>
      </c>
      <c r="H55" s="74">
        <f>SUM(H47:H53)</f>
        <v>32.779999999999994</v>
      </c>
      <c r="I55" s="95">
        <f>SUM(I47:I53)</f>
        <v>127.15000000000002</v>
      </c>
      <c r="J55" s="78">
        <f>SUM(J47:J53)</f>
        <v>1033.856</v>
      </c>
      <c r="K55" s="118"/>
      <c r="L55" s="119"/>
    </row>
    <row r="56" spans="1:12" ht="15.75" customHeight="1" thickBot="1" x14ac:dyDescent="0.3">
      <c r="A56" s="45">
        <f>A39</f>
        <v>1</v>
      </c>
      <c r="B56" s="46">
        <f>B39</f>
        <v>3</v>
      </c>
      <c r="C56" s="171" t="s">
        <v>4</v>
      </c>
      <c r="D56" s="172"/>
      <c r="E56" s="79"/>
      <c r="F56" s="80">
        <f>SUM(F46,F55)</f>
        <v>1300</v>
      </c>
      <c r="G56" s="97">
        <f>SUM(G55,G46)</f>
        <v>72.909999999999982</v>
      </c>
      <c r="H56" s="96">
        <f>SUM(H46,H55)</f>
        <v>53.179999999999993</v>
      </c>
      <c r="I56" s="98">
        <f>SUM(I46,I55)</f>
        <v>480.17</v>
      </c>
      <c r="J56" s="81">
        <f>SUM(J46,J55)</f>
        <v>1634.5260000000001</v>
      </c>
      <c r="K56" s="120"/>
      <c r="L56" s="121"/>
    </row>
    <row r="57" spans="1:12" ht="15" x14ac:dyDescent="0.25">
      <c r="A57" s="12">
        <v>1</v>
      </c>
      <c r="B57" s="13">
        <v>4</v>
      </c>
      <c r="C57" s="14" t="s">
        <v>20</v>
      </c>
      <c r="D57" s="142" t="s">
        <v>96</v>
      </c>
      <c r="E57" s="100" t="s">
        <v>64</v>
      </c>
      <c r="F57" s="101">
        <v>35</v>
      </c>
      <c r="G57" s="102">
        <v>1.65</v>
      </c>
      <c r="H57" s="102">
        <v>14.27</v>
      </c>
      <c r="I57" s="102">
        <v>9.9</v>
      </c>
      <c r="J57" s="102">
        <v>192.3</v>
      </c>
      <c r="K57" s="101">
        <v>11362</v>
      </c>
      <c r="L57" s="103">
        <v>35.520000000000003</v>
      </c>
    </row>
    <row r="58" spans="1:12" ht="15" x14ac:dyDescent="0.25">
      <c r="A58" s="15"/>
      <c r="B58" s="10"/>
      <c r="C58" s="7"/>
      <c r="D58" s="32" t="s">
        <v>21</v>
      </c>
      <c r="E58" s="100" t="s">
        <v>65</v>
      </c>
      <c r="F58" s="101">
        <v>150</v>
      </c>
      <c r="G58" s="102">
        <v>6.77</v>
      </c>
      <c r="H58" s="102">
        <v>8.9</v>
      </c>
      <c r="I58" s="102">
        <v>49.65</v>
      </c>
      <c r="J58" s="102">
        <v>300.45</v>
      </c>
      <c r="K58" s="101">
        <v>11775</v>
      </c>
      <c r="L58" s="103">
        <v>24.9</v>
      </c>
    </row>
    <row r="59" spans="1:12" ht="15" x14ac:dyDescent="0.25">
      <c r="A59" s="15"/>
      <c r="B59" s="10"/>
      <c r="C59" s="7"/>
      <c r="D59" s="35" t="s">
        <v>22</v>
      </c>
      <c r="E59" s="100" t="s">
        <v>66</v>
      </c>
      <c r="F59" s="101">
        <v>200</v>
      </c>
      <c r="G59" s="102">
        <v>1.4</v>
      </c>
      <c r="H59" s="102">
        <v>1.1000000000000001</v>
      </c>
      <c r="I59" s="102">
        <v>16.600000000000001</v>
      </c>
      <c r="J59" s="102">
        <v>79</v>
      </c>
      <c r="K59" s="101">
        <v>11339</v>
      </c>
      <c r="L59" s="103">
        <v>15.82</v>
      </c>
    </row>
    <row r="60" spans="1:12" ht="15" x14ac:dyDescent="0.25">
      <c r="A60" s="15"/>
      <c r="B60" s="10"/>
      <c r="C60" s="7"/>
      <c r="D60" s="35"/>
      <c r="E60" s="105" t="s">
        <v>67</v>
      </c>
      <c r="F60" s="106">
        <v>125</v>
      </c>
      <c r="G60" s="102">
        <v>5.0999999999999996</v>
      </c>
      <c r="H60" s="102">
        <v>1.9</v>
      </c>
      <c r="I60" s="102">
        <v>7.4</v>
      </c>
      <c r="J60" s="102">
        <v>70</v>
      </c>
      <c r="K60" s="101">
        <v>11418</v>
      </c>
      <c r="L60" s="103">
        <v>32.4</v>
      </c>
    </row>
    <row r="61" spans="1:12" ht="15" x14ac:dyDescent="0.25">
      <c r="A61" s="15"/>
      <c r="B61" s="10"/>
      <c r="C61" s="7"/>
      <c r="D61" s="32"/>
      <c r="E61" s="137"/>
      <c r="F61" s="138"/>
      <c r="G61" s="138"/>
      <c r="H61" s="138"/>
      <c r="I61" s="138"/>
      <c r="J61" s="138"/>
      <c r="K61" s="139"/>
      <c r="L61" s="148">
        <f>SUM(L57:L60)</f>
        <v>108.64000000000001</v>
      </c>
    </row>
    <row r="62" spans="1:12" ht="15.75" x14ac:dyDescent="0.25">
      <c r="A62" s="16"/>
      <c r="B62" s="11"/>
      <c r="C62" s="5"/>
      <c r="D62" s="37" t="s">
        <v>31</v>
      </c>
      <c r="E62" s="38"/>
      <c r="F62" s="64">
        <f>SUM(F57:F61)</f>
        <v>510</v>
      </c>
      <c r="G62" s="75">
        <f>SUM(G57:G61)</f>
        <v>14.92</v>
      </c>
      <c r="H62" s="75">
        <f>SUM(H57:H60)</f>
        <v>26.17</v>
      </c>
      <c r="I62" s="75">
        <f>SUM(I57:I60)</f>
        <v>83.550000000000011</v>
      </c>
      <c r="J62" s="75">
        <f>SUM(J57:J60)</f>
        <v>641.75</v>
      </c>
      <c r="K62" s="70"/>
      <c r="L62" s="55"/>
    </row>
    <row r="63" spans="1:12" ht="15" x14ac:dyDescent="0.25">
      <c r="A63" s="17">
        <f>A57</f>
        <v>1</v>
      </c>
      <c r="B63" s="9">
        <f>B57</f>
        <v>4</v>
      </c>
      <c r="C63" s="6" t="s">
        <v>24</v>
      </c>
      <c r="D63" s="35" t="s">
        <v>25</v>
      </c>
      <c r="E63" s="100" t="s">
        <v>38</v>
      </c>
      <c r="F63" s="101">
        <v>200</v>
      </c>
      <c r="G63" s="154">
        <v>4.4400000000000004</v>
      </c>
      <c r="H63" s="154">
        <v>9.67</v>
      </c>
      <c r="I63" s="154">
        <v>14.36</v>
      </c>
      <c r="J63" s="154">
        <v>198.83</v>
      </c>
      <c r="K63" s="68">
        <v>11386</v>
      </c>
      <c r="L63" s="102">
        <v>33.6</v>
      </c>
    </row>
    <row r="64" spans="1:12" ht="15" x14ac:dyDescent="0.25">
      <c r="A64" s="15"/>
      <c r="B64" s="10"/>
      <c r="C64" s="7"/>
      <c r="D64" s="87" t="s">
        <v>27</v>
      </c>
      <c r="E64" s="100" t="s">
        <v>68</v>
      </c>
      <c r="F64" s="106">
        <v>150</v>
      </c>
      <c r="G64" s="104">
        <v>3.6</v>
      </c>
      <c r="H64" s="104">
        <v>4.5999999999999996</v>
      </c>
      <c r="I64" s="104">
        <v>23.5</v>
      </c>
      <c r="J64" s="104">
        <v>153.30000000000001</v>
      </c>
      <c r="K64" s="61">
        <v>11397</v>
      </c>
      <c r="L64" s="106">
        <v>26.78</v>
      </c>
    </row>
    <row r="65" spans="1:12" ht="15" x14ac:dyDescent="0.25">
      <c r="A65" s="15"/>
      <c r="B65" s="10"/>
      <c r="C65" s="7"/>
      <c r="D65" s="35" t="s">
        <v>26</v>
      </c>
      <c r="E65" s="100" t="s">
        <v>69</v>
      </c>
      <c r="F65" s="106">
        <v>100</v>
      </c>
      <c r="G65" s="102">
        <v>16</v>
      </c>
      <c r="H65" s="102">
        <v>7.46</v>
      </c>
      <c r="I65" s="102">
        <v>11.15</v>
      </c>
      <c r="J65" s="102">
        <v>197.65</v>
      </c>
      <c r="K65" s="61">
        <v>11397</v>
      </c>
      <c r="L65" s="103">
        <v>74.37</v>
      </c>
    </row>
    <row r="66" spans="1:12" ht="15" x14ac:dyDescent="0.25">
      <c r="A66" s="15"/>
      <c r="B66" s="10"/>
      <c r="C66" s="7"/>
      <c r="D66" s="87" t="s">
        <v>28</v>
      </c>
      <c r="E66" s="100" t="s">
        <v>70</v>
      </c>
      <c r="F66" s="106">
        <v>200</v>
      </c>
      <c r="G66" s="104">
        <v>0.27</v>
      </c>
      <c r="H66" s="104">
        <v>0.09</v>
      </c>
      <c r="I66" s="104">
        <v>22.75</v>
      </c>
      <c r="J66" s="104">
        <v>92.22</v>
      </c>
      <c r="K66" s="61">
        <v>11342</v>
      </c>
      <c r="L66" s="103">
        <v>11.9</v>
      </c>
    </row>
    <row r="67" spans="1:12" ht="15" x14ac:dyDescent="0.25">
      <c r="A67" s="15"/>
      <c r="B67" s="10"/>
      <c r="C67" s="7"/>
      <c r="D67" s="35" t="s">
        <v>29</v>
      </c>
      <c r="E67" s="105" t="s">
        <v>50</v>
      </c>
      <c r="F67" s="106">
        <v>20</v>
      </c>
      <c r="G67" s="33">
        <v>1.32</v>
      </c>
      <c r="H67" s="63">
        <v>0.24</v>
      </c>
      <c r="I67" s="63">
        <v>8.34</v>
      </c>
      <c r="J67" s="63">
        <v>38.676000000000002</v>
      </c>
      <c r="K67" s="61">
        <v>11335</v>
      </c>
      <c r="L67" s="103">
        <v>1.8</v>
      </c>
    </row>
    <row r="68" spans="1:12" ht="15" x14ac:dyDescent="0.25">
      <c r="A68" s="15"/>
      <c r="B68" s="10"/>
      <c r="C68" s="7"/>
      <c r="D68" s="35" t="s">
        <v>30</v>
      </c>
      <c r="E68" s="105" t="s">
        <v>44</v>
      </c>
      <c r="F68" s="106">
        <v>20</v>
      </c>
      <c r="G68" s="63">
        <v>1.05</v>
      </c>
      <c r="H68" s="63">
        <v>0.19</v>
      </c>
      <c r="I68" s="63">
        <v>6.67</v>
      </c>
      <c r="J68" s="63">
        <v>30.9</v>
      </c>
      <c r="K68" s="61">
        <v>11336</v>
      </c>
      <c r="L68" s="103">
        <v>1.8</v>
      </c>
    </row>
    <row r="69" spans="1:12" ht="15" x14ac:dyDescent="0.25">
      <c r="A69" s="15"/>
      <c r="B69" s="10"/>
      <c r="C69" s="7"/>
      <c r="D69" s="35"/>
      <c r="E69" s="100" t="s">
        <v>51</v>
      </c>
      <c r="F69" s="101">
        <v>100</v>
      </c>
      <c r="G69" s="33">
        <v>0.52</v>
      </c>
      <c r="H69" s="33">
        <v>0.52</v>
      </c>
      <c r="I69" s="33">
        <v>15.08</v>
      </c>
      <c r="J69" s="33">
        <v>63.28</v>
      </c>
      <c r="K69" s="101" t="s">
        <v>71</v>
      </c>
      <c r="L69" s="103">
        <v>12.7</v>
      </c>
    </row>
    <row r="70" spans="1:12" ht="15" x14ac:dyDescent="0.25">
      <c r="A70" s="15"/>
      <c r="B70" s="10"/>
      <c r="C70" s="7"/>
      <c r="D70" s="39"/>
      <c r="E70" s="40"/>
      <c r="F70" s="41"/>
      <c r="G70" s="41"/>
      <c r="H70" s="41"/>
      <c r="I70" s="41"/>
      <c r="J70" s="41"/>
      <c r="K70" s="42"/>
      <c r="L70" s="148">
        <f>SUM(L63:L69)</f>
        <v>162.95000000000002</v>
      </c>
    </row>
    <row r="71" spans="1:12" ht="16.5" thickBot="1" x14ac:dyDescent="0.3">
      <c r="A71" s="15"/>
      <c r="B71" s="10"/>
      <c r="C71" s="7"/>
      <c r="D71" s="43" t="s">
        <v>31</v>
      </c>
      <c r="E71" s="44"/>
      <c r="F71" s="66">
        <f>SUM(F63:F69)</f>
        <v>790</v>
      </c>
      <c r="G71" s="74">
        <f>SUM(G63:G70)</f>
        <v>27.2</v>
      </c>
      <c r="H71" s="74">
        <f>SUM(H63:H69)</f>
        <v>22.77</v>
      </c>
      <c r="I71" s="74">
        <f>SUM(I63:I69)</f>
        <v>101.85</v>
      </c>
      <c r="J71" s="74">
        <f>SUM(J63:J69)</f>
        <v>774.85599999999999</v>
      </c>
      <c r="K71" s="71"/>
      <c r="L71" s="56"/>
    </row>
    <row r="72" spans="1:12" ht="15.75" customHeight="1" thickBot="1" x14ac:dyDescent="0.3">
      <c r="A72" s="45">
        <f>A57</f>
        <v>1</v>
      </c>
      <c r="B72" s="46">
        <f>B57</f>
        <v>4</v>
      </c>
      <c r="C72" s="171" t="s">
        <v>4</v>
      </c>
      <c r="D72" s="172"/>
      <c r="E72" s="48"/>
      <c r="F72" s="72">
        <f>SUM(F62,F71)</f>
        <v>1300</v>
      </c>
      <c r="G72" s="83">
        <f>SUM(G71,G62)</f>
        <v>42.12</v>
      </c>
      <c r="H72" s="83">
        <f>SUM(H62,H71)</f>
        <v>48.94</v>
      </c>
      <c r="I72" s="83">
        <f>SUM(I62,I71)</f>
        <v>185.4</v>
      </c>
      <c r="J72" s="83">
        <f>SUM(J62,J71)</f>
        <v>1416.606</v>
      </c>
      <c r="K72" s="72"/>
      <c r="L72" s="58"/>
    </row>
    <row r="73" spans="1:12" ht="15" x14ac:dyDescent="0.25">
      <c r="A73" s="12">
        <v>1</v>
      </c>
      <c r="B73" s="13">
        <v>5</v>
      </c>
      <c r="C73" s="14" t="s">
        <v>20</v>
      </c>
      <c r="D73" s="143" t="s">
        <v>97</v>
      </c>
      <c r="E73" s="100" t="s">
        <v>72</v>
      </c>
      <c r="F73" s="101">
        <v>150</v>
      </c>
      <c r="G73" s="102">
        <v>14.23</v>
      </c>
      <c r="H73" s="102">
        <v>14.27</v>
      </c>
      <c r="I73" s="102">
        <v>3.58</v>
      </c>
      <c r="J73" s="102">
        <v>209.88</v>
      </c>
      <c r="K73" s="101">
        <v>13358</v>
      </c>
      <c r="L73" s="103">
        <v>72.61</v>
      </c>
    </row>
    <row r="74" spans="1:12" ht="15" x14ac:dyDescent="0.25">
      <c r="A74" s="15"/>
      <c r="B74" s="10"/>
      <c r="C74" s="7"/>
      <c r="D74" s="35" t="s">
        <v>22</v>
      </c>
      <c r="E74" s="100" t="s">
        <v>73</v>
      </c>
      <c r="F74" s="101">
        <v>200</v>
      </c>
      <c r="G74" s="102">
        <v>5.0999999999999996</v>
      </c>
      <c r="H74" s="102">
        <v>6.5</v>
      </c>
      <c r="I74" s="102">
        <v>24.7</v>
      </c>
      <c r="J74" s="102">
        <v>115.2</v>
      </c>
      <c r="K74" s="101">
        <v>11344</v>
      </c>
      <c r="L74" s="103">
        <v>8</v>
      </c>
    </row>
    <row r="75" spans="1:12" ht="15" x14ac:dyDescent="0.25">
      <c r="A75" s="15"/>
      <c r="B75" s="10"/>
      <c r="C75" s="7"/>
      <c r="D75" s="87" t="s">
        <v>23</v>
      </c>
      <c r="E75" s="100" t="s">
        <v>51</v>
      </c>
      <c r="F75" s="101">
        <v>100</v>
      </c>
      <c r="G75" s="33">
        <v>0.52</v>
      </c>
      <c r="H75" s="33">
        <v>0.52</v>
      </c>
      <c r="I75" s="33">
        <v>15.08</v>
      </c>
      <c r="J75" s="33">
        <v>63.28</v>
      </c>
      <c r="K75" s="101">
        <v>11337</v>
      </c>
      <c r="L75" s="103">
        <v>22.72</v>
      </c>
    </row>
    <row r="76" spans="1:12" ht="15" x14ac:dyDescent="0.25">
      <c r="A76" s="15"/>
      <c r="B76" s="10"/>
      <c r="C76" s="7"/>
      <c r="D76" s="87" t="s">
        <v>55</v>
      </c>
      <c r="E76" s="100" t="s">
        <v>53</v>
      </c>
      <c r="F76" s="106">
        <v>25</v>
      </c>
      <c r="G76" s="104">
        <v>7.5</v>
      </c>
      <c r="H76" s="104">
        <v>6.15</v>
      </c>
      <c r="I76" s="104">
        <v>32.549999999999997</v>
      </c>
      <c r="J76" s="104">
        <v>72</v>
      </c>
      <c r="K76" s="101">
        <v>11418</v>
      </c>
      <c r="L76" s="103">
        <v>3.06</v>
      </c>
    </row>
    <row r="77" spans="1:12" ht="15" x14ac:dyDescent="0.25">
      <c r="A77" s="15"/>
      <c r="B77" s="10"/>
      <c r="C77" s="7"/>
      <c r="D77" s="35" t="s">
        <v>30</v>
      </c>
      <c r="E77" s="105" t="s">
        <v>44</v>
      </c>
      <c r="F77" s="106">
        <v>25</v>
      </c>
      <c r="G77" s="63">
        <v>1.32</v>
      </c>
      <c r="H77" s="63">
        <v>0.24</v>
      </c>
      <c r="I77" s="63">
        <v>8.34</v>
      </c>
      <c r="J77" s="63">
        <v>38.700000000000003</v>
      </c>
      <c r="K77" s="61">
        <v>11336</v>
      </c>
      <c r="L77" s="103">
        <v>2.25</v>
      </c>
    </row>
    <row r="78" spans="1:12" ht="15" x14ac:dyDescent="0.25">
      <c r="A78" s="15"/>
      <c r="B78" s="10"/>
      <c r="C78" s="7"/>
      <c r="D78" s="32"/>
      <c r="E78" s="137"/>
      <c r="F78" s="138"/>
      <c r="G78" s="138"/>
      <c r="H78" s="138"/>
      <c r="I78" s="138"/>
      <c r="J78" s="138"/>
      <c r="K78" s="139"/>
      <c r="L78" s="148">
        <f>SUM(L73:L77)</f>
        <v>108.64</v>
      </c>
    </row>
    <row r="79" spans="1:12" ht="15.75" x14ac:dyDescent="0.25">
      <c r="A79" s="16"/>
      <c r="B79" s="11"/>
      <c r="C79" s="5"/>
      <c r="D79" s="37" t="s">
        <v>31</v>
      </c>
      <c r="E79" s="38"/>
      <c r="F79" s="64">
        <f>SUM(F73:F78)</f>
        <v>500</v>
      </c>
      <c r="G79" s="75">
        <f>SUM(G73:G78)</f>
        <v>28.669999999999998</v>
      </c>
      <c r="H79" s="75">
        <f>SUM(H73:H77)</f>
        <v>27.679999999999996</v>
      </c>
      <c r="I79" s="75">
        <f>SUM(I73:I77)</f>
        <v>84.25</v>
      </c>
      <c r="J79" s="75">
        <f>SUM(J73:J77)</f>
        <v>499.06</v>
      </c>
      <c r="K79" s="70"/>
      <c r="L79" s="55"/>
    </row>
    <row r="80" spans="1:12" ht="15" x14ac:dyDescent="0.25">
      <c r="A80" s="17">
        <f>A73</f>
        <v>1</v>
      </c>
      <c r="B80" s="9">
        <f>B73</f>
        <v>5</v>
      </c>
      <c r="C80" s="6" t="s">
        <v>24</v>
      </c>
      <c r="D80" s="35" t="s">
        <v>25</v>
      </c>
      <c r="E80" s="100" t="s">
        <v>74</v>
      </c>
      <c r="F80" s="101">
        <v>200</v>
      </c>
      <c r="G80" s="104">
        <v>3.75</v>
      </c>
      <c r="H80" s="104">
        <v>11.39</v>
      </c>
      <c r="I80" s="104">
        <v>18.489999999999998</v>
      </c>
      <c r="J80" s="104">
        <v>188.38</v>
      </c>
      <c r="K80" s="68">
        <v>11513</v>
      </c>
      <c r="L80" s="102">
        <v>33.6</v>
      </c>
    </row>
    <row r="81" spans="1:12" ht="15" x14ac:dyDescent="0.25">
      <c r="A81" s="15"/>
      <c r="B81" s="10"/>
      <c r="C81" s="7"/>
      <c r="D81" s="87" t="s">
        <v>26</v>
      </c>
      <c r="E81" s="100" t="s">
        <v>75</v>
      </c>
      <c r="F81" s="106">
        <v>200</v>
      </c>
      <c r="G81" s="104">
        <v>17.399999999999999</v>
      </c>
      <c r="H81" s="104">
        <v>31.68</v>
      </c>
      <c r="I81" s="104">
        <v>27.5</v>
      </c>
      <c r="J81" s="104">
        <v>254.63</v>
      </c>
      <c r="K81" s="61">
        <v>11392</v>
      </c>
      <c r="L81" s="106">
        <v>84.27</v>
      </c>
    </row>
    <row r="82" spans="1:12" ht="15" x14ac:dyDescent="0.25">
      <c r="A82" s="15"/>
      <c r="B82" s="10"/>
      <c r="C82" s="7"/>
      <c r="D82" s="87" t="s">
        <v>28</v>
      </c>
      <c r="E82" s="100" t="s">
        <v>76</v>
      </c>
      <c r="F82" s="106">
        <v>200</v>
      </c>
      <c r="G82" s="102">
        <v>3</v>
      </c>
      <c r="H82" s="102">
        <v>2.6</v>
      </c>
      <c r="I82" s="102">
        <v>13.3</v>
      </c>
      <c r="J82" s="102">
        <v>90</v>
      </c>
      <c r="K82" s="61">
        <v>11397</v>
      </c>
      <c r="L82" s="103">
        <v>14.22</v>
      </c>
    </row>
    <row r="83" spans="1:12" ht="15" x14ac:dyDescent="0.25">
      <c r="A83" s="15"/>
      <c r="B83" s="10"/>
      <c r="C83" s="7"/>
      <c r="D83" s="35" t="s">
        <v>29</v>
      </c>
      <c r="E83" s="105" t="s">
        <v>50</v>
      </c>
      <c r="F83" s="106">
        <v>50</v>
      </c>
      <c r="G83" s="104">
        <v>3.3</v>
      </c>
      <c r="H83" s="104">
        <v>0.3</v>
      </c>
      <c r="I83" s="104">
        <v>23.4</v>
      </c>
      <c r="J83" s="104">
        <v>112</v>
      </c>
      <c r="K83" s="61">
        <v>11335</v>
      </c>
      <c r="L83" s="103">
        <v>4.5</v>
      </c>
    </row>
    <row r="84" spans="1:12" ht="15" x14ac:dyDescent="0.25">
      <c r="A84" s="15"/>
      <c r="B84" s="10"/>
      <c r="C84" s="7"/>
      <c r="D84" s="35" t="s">
        <v>30</v>
      </c>
      <c r="E84" s="105" t="s">
        <v>44</v>
      </c>
      <c r="F84" s="106">
        <v>25</v>
      </c>
      <c r="G84" s="63">
        <v>1.32</v>
      </c>
      <c r="H84" s="63">
        <v>0.24</v>
      </c>
      <c r="I84" s="63">
        <v>8.34</v>
      </c>
      <c r="J84" s="63">
        <v>38.700000000000003</v>
      </c>
      <c r="K84" s="61">
        <v>11336</v>
      </c>
      <c r="L84" s="103">
        <v>2.25</v>
      </c>
    </row>
    <row r="85" spans="1:12" ht="15" x14ac:dyDescent="0.25">
      <c r="A85" s="15"/>
      <c r="B85" s="10"/>
      <c r="C85" s="7"/>
      <c r="D85" s="35"/>
      <c r="E85" s="100" t="s">
        <v>59</v>
      </c>
      <c r="F85" s="106">
        <v>80</v>
      </c>
      <c r="G85" s="102">
        <v>8.19</v>
      </c>
      <c r="H85" s="102">
        <v>9.33</v>
      </c>
      <c r="I85" s="102">
        <v>25.34</v>
      </c>
      <c r="J85" s="102">
        <v>337</v>
      </c>
      <c r="K85" s="61">
        <v>12222</v>
      </c>
      <c r="L85" s="103">
        <v>24.11</v>
      </c>
    </row>
    <row r="86" spans="1:12" ht="15" x14ac:dyDescent="0.25">
      <c r="A86" s="15"/>
      <c r="B86" s="10"/>
      <c r="C86" s="7"/>
      <c r="D86" s="32"/>
      <c r="E86" s="137"/>
      <c r="F86" s="33"/>
      <c r="G86" s="138"/>
      <c r="H86" s="138"/>
      <c r="I86" s="138"/>
      <c r="J86" s="138"/>
      <c r="K86" s="139"/>
      <c r="L86" s="148">
        <f>SUM(L80:L85)</f>
        <v>162.94999999999999</v>
      </c>
    </row>
    <row r="87" spans="1:12" ht="16.5" thickBot="1" x14ac:dyDescent="0.3">
      <c r="A87" s="15"/>
      <c r="B87" s="10"/>
      <c r="C87" s="7"/>
      <c r="D87" s="43" t="s">
        <v>31</v>
      </c>
      <c r="E87" s="44"/>
      <c r="F87" s="66">
        <f>SUM(F80:F86)</f>
        <v>755</v>
      </c>
      <c r="G87" s="84">
        <f>SUM(G80:G86)</f>
        <v>36.96</v>
      </c>
      <c r="H87" s="84">
        <f>SUM(H80:H85)</f>
        <v>55.54</v>
      </c>
      <c r="I87" s="84">
        <f>SUM(I80:I85)</f>
        <v>116.37</v>
      </c>
      <c r="J87" s="84">
        <f>SUM(J80:J85)</f>
        <v>1020.71</v>
      </c>
      <c r="K87" s="71"/>
      <c r="L87" s="56"/>
    </row>
    <row r="88" spans="1:12" ht="15.75" customHeight="1" thickBot="1" x14ac:dyDescent="0.25">
      <c r="A88" s="45">
        <f>A73</f>
        <v>1</v>
      </c>
      <c r="B88" s="46">
        <f>B73</f>
        <v>5</v>
      </c>
      <c r="C88" s="173" t="s">
        <v>4</v>
      </c>
      <c r="D88" s="174"/>
      <c r="E88" s="47"/>
      <c r="F88" s="67">
        <f>SUM(F79,F87)</f>
        <v>1255</v>
      </c>
      <c r="G88" s="69">
        <f>SUM(G87,G79)</f>
        <v>65.63</v>
      </c>
      <c r="H88" s="140">
        <f>SUM(H79,H86:H87)</f>
        <v>83.22</v>
      </c>
      <c r="I88" s="98">
        <f>SUM(I79,I87)</f>
        <v>200.62</v>
      </c>
      <c r="J88" s="98">
        <f>SUM(J79,J87)</f>
        <v>1519.77</v>
      </c>
      <c r="K88" s="67"/>
      <c r="L88" s="57"/>
    </row>
    <row r="89" spans="1:12" ht="15" x14ac:dyDescent="0.25">
      <c r="A89" s="12">
        <v>2</v>
      </c>
      <c r="B89" s="13">
        <v>1</v>
      </c>
      <c r="C89" s="14" t="s">
        <v>20</v>
      </c>
      <c r="D89" s="142" t="s">
        <v>96</v>
      </c>
      <c r="E89" s="100" t="s">
        <v>41</v>
      </c>
      <c r="F89" s="101">
        <v>50</v>
      </c>
      <c r="G89" s="102">
        <v>2.06</v>
      </c>
      <c r="H89" s="102">
        <v>17.829999999999998</v>
      </c>
      <c r="I89" s="102">
        <v>12.37</v>
      </c>
      <c r="J89" s="102">
        <v>281.60000000000002</v>
      </c>
      <c r="K89" s="101">
        <v>11863</v>
      </c>
      <c r="L89" s="103">
        <v>52.06</v>
      </c>
    </row>
    <row r="90" spans="1:12" ht="15" x14ac:dyDescent="0.25">
      <c r="A90" s="15"/>
      <c r="B90" s="10"/>
      <c r="C90" s="7"/>
      <c r="D90" s="32" t="s">
        <v>21</v>
      </c>
      <c r="E90" s="100" t="s">
        <v>77</v>
      </c>
      <c r="F90" s="101">
        <v>230</v>
      </c>
      <c r="G90" s="102">
        <v>5.0999999999999996</v>
      </c>
      <c r="H90" s="102">
        <v>6.5</v>
      </c>
      <c r="I90" s="102">
        <v>24.7</v>
      </c>
      <c r="J90" s="102">
        <v>181</v>
      </c>
      <c r="K90" s="101">
        <v>11467</v>
      </c>
      <c r="L90" s="103">
        <v>39.18</v>
      </c>
    </row>
    <row r="91" spans="1:12" ht="15" x14ac:dyDescent="0.25">
      <c r="A91" s="15"/>
      <c r="B91" s="10"/>
      <c r="C91" s="7"/>
      <c r="D91" s="35" t="s">
        <v>22</v>
      </c>
      <c r="E91" s="100" t="s">
        <v>43</v>
      </c>
      <c r="F91" s="101">
        <v>200</v>
      </c>
      <c r="G91" s="102">
        <v>1.4</v>
      </c>
      <c r="H91" s="102">
        <v>1.1000000000000001</v>
      </c>
      <c r="I91" s="102">
        <v>16.600000000000001</v>
      </c>
      <c r="J91" s="102">
        <v>79</v>
      </c>
      <c r="K91" s="101">
        <v>11337</v>
      </c>
      <c r="L91" s="103">
        <v>14.3</v>
      </c>
    </row>
    <row r="92" spans="1:12" ht="15" x14ac:dyDescent="0.25">
      <c r="A92" s="15"/>
      <c r="B92" s="10"/>
      <c r="C92" s="7"/>
      <c r="D92" s="87" t="s">
        <v>55</v>
      </c>
      <c r="E92" s="100" t="s">
        <v>53</v>
      </c>
      <c r="F92" s="106">
        <v>25</v>
      </c>
      <c r="G92" s="104">
        <v>7.5</v>
      </c>
      <c r="H92" s="104">
        <v>6.15</v>
      </c>
      <c r="I92" s="104">
        <v>32.549999999999997</v>
      </c>
      <c r="J92" s="104">
        <v>72</v>
      </c>
      <c r="K92" s="61">
        <v>11336</v>
      </c>
      <c r="L92" s="103">
        <v>3.1</v>
      </c>
    </row>
    <row r="93" spans="1:12" ht="15" x14ac:dyDescent="0.25">
      <c r="A93" s="15"/>
      <c r="B93" s="10"/>
      <c r="C93" s="7"/>
      <c r="D93" s="32"/>
      <c r="E93" s="137"/>
      <c r="F93" s="138"/>
      <c r="G93" s="138"/>
      <c r="H93" s="138"/>
      <c r="I93" s="138"/>
      <c r="J93" s="138"/>
      <c r="K93" s="139"/>
      <c r="L93" s="148">
        <f>SUM(L89:L92)</f>
        <v>108.64</v>
      </c>
    </row>
    <row r="94" spans="1:12" ht="15.75" x14ac:dyDescent="0.25">
      <c r="A94" s="16"/>
      <c r="B94" s="11"/>
      <c r="C94" s="5"/>
      <c r="D94" s="37" t="s">
        <v>31</v>
      </c>
      <c r="E94" s="38"/>
      <c r="F94" s="64">
        <f>SUM(F89:F93)</f>
        <v>505</v>
      </c>
      <c r="G94" s="75">
        <f>SUM(G89:G93)</f>
        <v>16.060000000000002</v>
      </c>
      <c r="H94" s="75">
        <f>SUM(H89:H92)</f>
        <v>31.58</v>
      </c>
      <c r="I94" s="75">
        <f>SUM(I89:I92)</f>
        <v>86.22</v>
      </c>
      <c r="J94" s="75">
        <f>SUM(J89:J92)</f>
        <v>613.6</v>
      </c>
      <c r="K94" s="70"/>
      <c r="L94" s="55"/>
    </row>
    <row r="95" spans="1:12" ht="15" x14ac:dyDescent="0.25">
      <c r="A95" s="17">
        <f>A89</f>
        <v>2</v>
      </c>
      <c r="B95" s="9">
        <f>B89</f>
        <v>1</v>
      </c>
      <c r="C95" s="6" t="s">
        <v>24</v>
      </c>
      <c r="D95" s="35" t="s">
        <v>25</v>
      </c>
      <c r="E95" s="115" t="s">
        <v>46</v>
      </c>
      <c r="F95" s="108">
        <v>200</v>
      </c>
      <c r="G95" s="153">
        <v>7.13</v>
      </c>
      <c r="H95" s="153">
        <v>6.2</v>
      </c>
      <c r="I95" s="153">
        <v>15.6</v>
      </c>
      <c r="J95" s="153">
        <v>148</v>
      </c>
      <c r="K95" s="68">
        <v>11385</v>
      </c>
      <c r="L95" s="63">
        <v>33.6</v>
      </c>
    </row>
    <row r="96" spans="1:12" ht="15" x14ac:dyDescent="0.25">
      <c r="A96" s="15"/>
      <c r="B96" s="10"/>
      <c r="C96" s="7"/>
      <c r="D96" s="35" t="s">
        <v>26</v>
      </c>
      <c r="E96" s="115" t="s">
        <v>78</v>
      </c>
      <c r="F96" s="109">
        <v>90</v>
      </c>
      <c r="G96" s="122">
        <v>17.399999999999999</v>
      </c>
      <c r="H96" s="122">
        <v>31.68</v>
      </c>
      <c r="I96" s="122">
        <v>27.5</v>
      </c>
      <c r="J96" s="122">
        <v>354.2</v>
      </c>
      <c r="K96" s="61">
        <v>11466</v>
      </c>
      <c r="L96" s="109">
        <v>78.430000000000007</v>
      </c>
    </row>
    <row r="97" spans="1:12" ht="15" x14ac:dyDescent="0.25">
      <c r="A97" s="15"/>
      <c r="B97" s="10"/>
      <c r="C97" s="7"/>
      <c r="D97" s="87" t="s">
        <v>27</v>
      </c>
      <c r="E97" s="115" t="s">
        <v>79</v>
      </c>
      <c r="F97" s="109">
        <v>150</v>
      </c>
      <c r="G97" s="63">
        <v>3</v>
      </c>
      <c r="H97" s="63">
        <v>4</v>
      </c>
      <c r="I97" s="63">
        <v>25</v>
      </c>
      <c r="J97" s="63">
        <v>144.83000000000001</v>
      </c>
      <c r="K97" s="61">
        <v>11414</v>
      </c>
      <c r="L97" s="110">
        <v>21.74</v>
      </c>
    </row>
    <row r="98" spans="1:12" ht="15" x14ac:dyDescent="0.25">
      <c r="A98" s="15"/>
      <c r="B98" s="10"/>
      <c r="C98" s="7"/>
      <c r="D98" s="35" t="s">
        <v>22</v>
      </c>
      <c r="E98" s="115" t="s">
        <v>58</v>
      </c>
      <c r="F98" s="106">
        <v>200</v>
      </c>
      <c r="G98" s="104">
        <v>0.24</v>
      </c>
      <c r="H98" s="104">
        <v>0.05</v>
      </c>
      <c r="I98" s="104">
        <v>14.7</v>
      </c>
      <c r="J98" s="104">
        <v>55.61</v>
      </c>
      <c r="K98" s="61">
        <v>11343</v>
      </c>
      <c r="L98" s="103">
        <v>5.96</v>
      </c>
    </row>
    <row r="99" spans="1:12" ht="15" x14ac:dyDescent="0.25">
      <c r="A99" s="15"/>
      <c r="B99" s="10"/>
      <c r="C99" s="7"/>
      <c r="D99" s="35" t="s">
        <v>29</v>
      </c>
      <c r="E99" s="141" t="s">
        <v>50</v>
      </c>
      <c r="F99" s="106">
        <v>25</v>
      </c>
      <c r="G99" s="104">
        <v>1.65</v>
      </c>
      <c r="H99" s="104">
        <v>0.15</v>
      </c>
      <c r="I99" s="104">
        <v>11.7</v>
      </c>
      <c r="J99" s="104">
        <v>56</v>
      </c>
      <c r="K99" s="61">
        <v>11336</v>
      </c>
      <c r="L99" s="103">
        <v>2.25</v>
      </c>
    </row>
    <row r="100" spans="1:12" ht="15" x14ac:dyDescent="0.25">
      <c r="A100" s="15"/>
      <c r="B100" s="10"/>
      <c r="C100" s="7"/>
      <c r="D100" s="35" t="s">
        <v>30</v>
      </c>
      <c r="E100" s="141" t="s">
        <v>44</v>
      </c>
      <c r="F100" s="106">
        <v>25</v>
      </c>
      <c r="G100" s="63">
        <v>1.32</v>
      </c>
      <c r="H100" s="63">
        <v>0.24</v>
      </c>
      <c r="I100" s="63">
        <v>8.34</v>
      </c>
      <c r="J100" s="63">
        <v>38.700000000000003</v>
      </c>
      <c r="K100" s="61">
        <v>11336</v>
      </c>
      <c r="L100" s="103">
        <v>2.25</v>
      </c>
    </row>
    <row r="101" spans="1:12" ht="15" x14ac:dyDescent="0.25">
      <c r="A101" s="15"/>
      <c r="B101" s="10"/>
      <c r="C101" s="7"/>
      <c r="D101" s="87" t="s">
        <v>23</v>
      </c>
      <c r="E101" s="115" t="s">
        <v>51</v>
      </c>
      <c r="F101" s="108">
        <v>100</v>
      </c>
      <c r="G101" s="33">
        <v>0.52</v>
      </c>
      <c r="H101" s="33">
        <v>0.52</v>
      </c>
      <c r="I101" s="33">
        <v>15.08</v>
      </c>
      <c r="J101" s="33">
        <v>63.28</v>
      </c>
      <c r="K101" s="108">
        <v>11337</v>
      </c>
      <c r="L101" s="110">
        <v>18.72</v>
      </c>
    </row>
    <row r="102" spans="1:12" ht="15" x14ac:dyDescent="0.25">
      <c r="A102" s="15"/>
      <c r="B102" s="10"/>
      <c r="C102" s="7"/>
      <c r="D102" s="32"/>
      <c r="E102" s="36"/>
      <c r="F102" s="33"/>
      <c r="G102" s="33"/>
      <c r="H102" s="33"/>
      <c r="I102" s="33"/>
      <c r="J102" s="33"/>
      <c r="K102" s="34"/>
      <c r="L102" s="148">
        <f>SUM(L95:L101)</f>
        <v>162.95000000000002</v>
      </c>
    </row>
    <row r="103" spans="1:12" ht="16.5" thickBot="1" x14ac:dyDescent="0.3">
      <c r="A103" s="15"/>
      <c r="B103" s="10"/>
      <c r="C103" s="7"/>
      <c r="D103" s="43" t="s">
        <v>31</v>
      </c>
      <c r="E103" s="44"/>
      <c r="F103" s="66">
        <f>SUM(F95:F102)</f>
        <v>790</v>
      </c>
      <c r="G103" s="74">
        <f>SUM(G95:G102)</f>
        <v>31.259999999999994</v>
      </c>
      <c r="H103" s="74">
        <f>SUM(H95:H101)</f>
        <v>42.84</v>
      </c>
      <c r="I103" s="74">
        <f>SUM(I95:I101)</f>
        <v>117.92</v>
      </c>
      <c r="J103" s="74">
        <f>SUM(J95:J101)</f>
        <v>860.62</v>
      </c>
      <c r="K103" s="71"/>
      <c r="L103" s="56"/>
    </row>
    <row r="104" spans="1:12" ht="16.5" thickBot="1" x14ac:dyDescent="0.3">
      <c r="A104" s="45">
        <f>A89</f>
        <v>2</v>
      </c>
      <c r="B104" s="46">
        <f>B89</f>
        <v>1</v>
      </c>
      <c r="C104" s="171" t="s">
        <v>4</v>
      </c>
      <c r="D104" s="172"/>
      <c r="E104" s="48"/>
      <c r="F104" s="72">
        <f>SUM(F94,F103)</f>
        <v>1295</v>
      </c>
      <c r="G104" s="83">
        <f>SUM(G103,G94)</f>
        <v>47.319999999999993</v>
      </c>
      <c r="H104" s="83">
        <f>SUM(H94,H103)</f>
        <v>74.42</v>
      </c>
      <c r="I104" s="83">
        <f>SUM(I94,I103)</f>
        <v>204.14</v>
      </c>
      <c r="J104" s="83">
        <f>SUM(J94,J103)</f>
        <v>1474.22</v>
      </c>
      <c r="K104" s="72"/>
      <c r="L104" s="58"/>
    </row>
    <row r="105" spans="1:12" ht="15" x14ac:dyDescent="0.25">
      <c r="A105" s="12">
        <v>2</v>
      </c>
      <c r="B105" s="13">
        <v>2</v>
      </c>
      <c r="C105" s="14" t="s">
        <v>20</v>
      </c>
      <c r="D105" s="32" t="s">
        <v>21</v>
      </c>
      <c r="E105" s="100" t="s">
        <v>80</v>
      </c>
      <c r="F105" s="101" t="s">
        <v>54</v>
      </c>
      <c r="G105" s="102">
        <v>19.64</v>
      </c>
      <c r="H105" s="102">
        <v>12.95</v>
      </c>
      <c r="I105" s="102">
        <v>32.32</v>
      </c>
      <c r="J105" s="102">
        <v>222.84</v>
      </c>
      <c r="K105" s="101">
        <v>11863</v>
      </c>
      <c r="L105" s="103">
        <v>78.61</v>
      </c>
    </row>
    <row r="106" spans="1:12" ht="15" x14ac:dyDescent="0.25">
      <c r="A106" s="15"/>
      <c r="B106" s="10"/>
      <c r="C106" s="7"/>
      <c r="D106" s="35" t="s">
        <v>22</v>
      </c>
      <c r="E106" s="100" t="s">
        <v>58</v>
      </c>
      <c r="F106" s="106">
        <v>200</v>
      </c>
      <c r="G106" s="102">
        <v>0.2</v>
      </c>
      <c r="H106" s="102">
        <v>0.1</v>
      </c>
      <c r="I106" s="102">
        <v>13.9</v>
      </c>
      <c r="J106" s="102">
        <v>55</v>
      </c>
      <c r="K106" s="61">
        <v>11343</v>
      </c>
      <c r="L106" s="103">
        <v>5.96</v>
      </c>
    </row>
    <row r="107" spans="1:12" ht="15" x14ac:dyDescent="0.25">
      <c r="A107" s="15"/>
      <c r="B107" s="10"/>
      <c r="C107" s="7"/>
      <c r="D107" s="87" t="s">
        <v>55</v>
      </c>
      <c r="E107" s="100" t="s">
        <v>53</v>
      </c>
      <c r="F107" s="106">
        <v>25</v>
      </c>
      <c r="G107" s="104">
        <v>7.5</v>
      </c>
      <c r="H107" s="104">
        <v>6.15</v>
      </c>
      <c r="I107" s="104">
        <v>32.549999999999997</v>
      </c>
      <c r="J107" s="104">
        <v>72</v>
      </c>
      <c r="K107" s="61">
        <v>11336</v>
      </c>
      <c r="L107" s="103">
        <v>3.1</v>
      </c>
    </row>
    <row r="108" spans="1:12" ht="15" x14ac:dyDescent="0.25">
      <c r="A108" s="15"/>
      <c r="B108" s="10"/>
      <c r="C108" s="7"/>
      <c r="D108" s="35" t="s">
        <v>30</v>
      </c>
      <c r="E108" s="105" t="s">
        <v>44</v>
      </c>
      <c r="F108" s="106">
        <v>25</v>
      </c>
      <c r="G108" s="63">
        <v>1.32</v>
      </c>
      <c r="H108" s="63">
        <v>0.24</v>
      </c>
      <c r="I108" s="63">
        <v>8.34</v>
      </c>
      <c r="J108" s="63">
        <v>38.700000000000003</v>
      </c>
      <c r="K108" s="61">
        <v>11336</v>
      </c>
      <c r="L108" s="103">
        <v>2.25</v>
      </c>
    </row>
    <row r="109" spans="1:12" ht="15" x14ac:dyDescent="0.25">
      <c r="A109" s="15"/>
      <c r="B109" s="10"/>
      <c r="C109" s="7"/>
      <c r="D109" s="35" t="s">
        <v>23</v>
      </c>
      <c r="E109" s="100" t="s">
        <v>51</v>
      </c>
      <c r="F109" s="101">
        <v>100</v>
      </c>
      <c r="G109" s="33">
        <v>0.52</v>
      </c>
      <c r="H109" s="33">
        <v>0.52</v>
      </c>
      <c r="I109" s="33">
        <v>15.08</v>
      </c>
      <c r="J109" s="33">
        <v>63.28</v>
      </c>
      <c r="K109" s="101">
        <v>11337</v>
      </c>
      <c r="L109" s="103">
        <v>18.72</v>
      </c>
    </row>
    <row r="110" spans="1:12" ht="15" x14ac:dyDescent="0.25">
      <c r="A110" s="15"/>
      <c r="B110" s="10"/>
      <c r="C110" s="7"/>
      <c r="D110" s="32"/>
      <c r="E110" s="36"/>
      <c r="F110" s="33"/>
      <c r="G110" s="33"/>
      <c r="H110" s="33"/>
      <c r="I110" s="33"/>
      <c r="J110" s="33"/>
      <c r="K110" s="34"/>
      <c r="L110" s="148">
        <f>SUM(L105:L109)</f>
        <v>108.63999999999999</v>
      </c>
    </row>
    <row r="111" spans="1:12" ht="15.75" x14ac:dyDescent="0.25">
      <c r="A111" s="16"/>
      <c r="B111" s="11"/>
      <c r="C111" s="5"/>
      <c r="D111" s="37" t="s">
        <v>31</v>
      </c>
      <c r="E111" s="38"/>
      <c r="F111" s="64">
        <v>500</v>
      </c>
      <c r="G111" s="75">
        <f>SUM(G105:G109)</f>
        <v>29.18</v>
      </c>
      <c r="H111" s="75">
        <f>SUM(H105:H110)</f>
        <v>19.959999999999997</v>
      </c>
      <c r="I111" s="75">
        <f>SUM(I105:I109)</f>
        <v>102.19</v>
      </c>
      <c r="J111" s="75">
        <f>SUM(J105:J109)</f>
        <v>451.82000000000005</v>
      </c>
      <c r="K111" s="70"/>
      <c r="L111" s="55"/>
    </row>
    <row r="112" spans="1:12" ht="15" x14ac:dyDescent="0.25">
      <c r="A112" s="17">
        <f>A105</f>
        <v>2</v>
      </c>
      <c r="B112" s="9">
        <f>B105</f>
        <v>2</v>
      </c>
      <c r="C112" s="6" t="s">
        <v>24</v>
      </c>
      <c r="D112" s="35" t="s">
        <v>25</v>
      </c>
      <c r="E112" s="100" t="s">
        <v>81</v>
      </c>
      <c r="F112" s="101">
        <v>200</v>
      </c>
      <c r="G112" s="104">
        <v>1.84</v>
      </c>
      <c r="H112" s="104">
        <v>5.76</v>
      </c>
      <c r="I112" s="104">
        <v>0.24</v>
      </c>
      <c r="J112" s="104">
        <v>187.85</v>
      </c>
      <c r="K112" s="68">
        <v>11385</v>
      </c>
      <c r="L112" s="102">
        <v>33.6</v>
      </c>
    </row>
    <row r="113" spans="1:12" ht="15" x14ac:dyDescent="0.25">
      <c r="A113" s="15"/>
      <c r="B113" s="10"/>
      <c r="C113" s="7"/>
      <c r="D113" s="87" t="s">
        <v>27</v>
      </c>
      <c r="E113" s="100" t="s">
        <v>82</v>
      </c>
      <c r="F113" s="106">
        <v>150</v>
      </c>
      <c r="G113" s="104">
        <v>2.98</v>
      </c>
      <c r="H113" s="104">
        <v>4</v>
      </c>
      <c r="I113" s="104">
        <v>24.53</v>
      </c>
      <c r="J113" s="104">
        <v>141.83000000000001</v>
      </c>
      <c r="K113" s="61">
        <v>11466</v>
      </c>
      <c r="L113" s="106">
        <v>17.82</v>
      </c>
    </row>
    <row r="114" spans="1:12" ht="15" x14ac:dyDescent="0.25">
      <c r="A114" s="15"/>
      <c r="B114" s="10"/>
      <c r="C114" s="7"/>
      <c r="D114" s="35" t="s">
        <v>26</v>
      </c>
      <c r="E114" s="100" t="s">
        <v>83</v>
      </c>
      <c r="F114" s="106">
        <v>90</v>
      </c>
      <c r="G114" s="102">
        <v>16.5</v>
      </c>
      <c r="H114" s="102">
        <v>4.84</v>
      </c>
      <c r="I114" s="102">
        <v>3.24</v>
      </c>
      <c r="J114" s="102">
        <v>196.95</v>
      </c>
      <c r="K114" s="61">
        <v>11414</v>
      </c>
      <c r="L114" s="103">
        <v>82.39</v>
      </c>
    </row>
    <row r="115" spans="1:12" ht="15" x14ac:dyDescent="0.25">
      <c r="A115" s="15"/>
      <c r="B115" s="10"/>
      <c r="C115" s="7"/>
      <c r="D115" s="35" t="s">
        <v>22</v>
      </c>
      <c r="E115" s="100" t="s">
        <v>49</v>
      </c>
      <c r="F115" s="106">
        <v>200</v>
      </c>
      <c r="G115" s="104">
        <v>1.65</v>
      </c>
      <c r="H115" s="104">
        <v>0.15</v>
      </c>
      <c r="I115" s="104">
        <v>11.7</v>
      </c>
      <c r="J115" s="104">
        <v>56</v>
      </c>
      <c r="K115" s="61">
        <v>11343</v>
      </c>
      <c r="L115" s="103">
        <v>3.26</v>
      </c>
    </row>
    <row r="116" spans="1:12" ht="15" x14ac:dyDescent="0.25">
      <c r="A116" s="15"/>
      <c r="B116" s="10"/>
      <c r="C116" s="7"/>
      <c r="D116" s="35" t="s">
        <v>29</v>
      </c>
      <c r="E116" s="105" t="s">
        <v>50</v>
      </c>
      <c r="F116" s="106">
        <v>20</v>
      </c>
      <c r="G116" s="33">
        <v>1.32</v>
      </c>
      <c r="H116" s="63">
        <v>0.24</v>
      </c>
      <c r="I116" s="63">
        <v>8.34</v>
      </c>
      <c r="J116" s="63">
        <v>38.676000000000002</v>
      </c>
      <c r="K116" s="61">
        <v>11336</v>
      </c>
      <c r="L116" s="103">
        <v>1.8</v>
      </c>
    </row>
    <row r="117" spans="1:12" ht="15" x14ac:dyDescent="0.25">
      <c r="A117" s="15"/>
      <c r="B117" s="10"/>
      <c r="C117" s="7"/>
      <c r="D117" s="35" t="s">
        <v>30</v>
      </c>
      <c r="E117" s="105" t="s">
        <v>44</v>
      </c>
      <c r="F117" s="106">
        <v>20</v>
      </c>
      <c r="G117" s="63">
        <v>1.05</v>
      </c>
      <c r="H117" s="63">
        <v>0.19</v>
      </c>
      <c r="I117" s="63">
        <v>6.67</v>
      </c>
      <c r="J117" s="63">
        <v>30.9</v>
      </c>
      <c r="K117" s="61">
        <v>11336</v>
      </c>
      <c r="L117" s="103">
        <v>1.8</v>
      </c>
    </row>
    <row r="118" spans="1:12" ht="15" x14ac:dyDescent="0.25">
      <c r="A118" s="15"/>
      <c r="B118" s="10"/>
      <c r="C118" s="7"/>
      <c r="D118" s="35"/>
      <c r="E118" s="100" t="s">
        <v>59</v>
      </c>
      <c r="F118" s="101">
        <v>80</v>
      </c>
      <c r="G118" s="102">
        <v>8.19</v>
      </c>
      <c r="H118" s="102">
        <v>9.33</v>
      </c>
      <c r="I118" s="102">
        <v>25.34</v>
      </c>
      <c r="J118" s="102">
        <v>337</v>
      </c>
      <c r="K118" s="101">
        <v>12222</v>
      </c>
      <c r="L118" s="103">
        <v>22.28</v>
      </c>
    </row>
    <row r="119" spans="1:12" ht="15" x14ac:dyDescent="0.25">
      <c r="A119" s="15"/>
      <c r="B119" s="10"/>
      <c r="C119" s="7"/>
      <c r="D119" s="39"/>
      <c r="E119" s="40"/>
      <c r="F119" s="41"/>
      <c r="G119" s="41"/>
      <c r="H119" s="41"/>
      <c r="I119" s="41"/>
      <c r="J119" s="41"/>
      <c r="K119" s="42"/>
      <c r="L119" s="148">
        <f>SUM(L112:L118)</f>
        <v>162.95000000000002</v>
      </c>
    </row>
    <row r="120" spans="1:12" ht="16.5" thickBot="1" x14ac:dyDescent="0.3">
      <c r="A120" s="15"/>
      <c r="B120" s="10"/>
      <c r="C120" s="7"/>
      <c r="D120" s="43" t="s">
        <v>31</v>
      </c>
      <c r="E120" s="44"/>
      <c r="F120" s="66">
        <f>SUM(F112:F118)</f>
        <v>760</v>
      </c>
      <c r="G120" s="74">
        <f>SUM(G112:G119)</f>
        <v>33.53</v>
      </c>
      <c r="H120" s="74">
        <f>SUM(H112:H118)</f>
        <v>24.509999999999998</v>
      </c>
      <c r="I120" s="74">
        <f>SUM(I112:I118)</f>
        <v>80.06</v>
      </c>
      <c r="J120" s="74">
        <f>SUM(J112:J118)</f>
        <v>989.20600000000002</v>
      </c>
      <c r="K120" s="71"/>
      <c r="L120" s="56"/>
    </row>
    <row r="121" spans="1:12" ht="16.5" thickBot="1" x14ac:dyDescent="0.3">
      <c r="A121" s="45">
        <f>A105</f>
        <v>2</v>
      </c>
      <c r="B121" s="46">
        <f>B105</f>
        <v>2</v>
      </c>
      <c r="C121" s="171" t="s">
        <v>4</v>
      </c>
      <c r="D121" s="172"/>
      <c r="E121" s="48"/>
      <c r="F121" s="72">
        <f>SUM(F111,F120)</f>
        <v>1260</v>
      </c>
      <c r="G121" s="83">
        <f>SUM(G120,G111)</f>
        <v>62.71</v>
      </c>
      <c r="H121" s="83">
        <f>SUM(H120,H111)</f>
        <v>44.47</v>
      </c>
      <c r="I121" s="83">
        <f>SUM(I111,I120)</f>
        <v>182.25</v>
      </c>
      <c r="J121" s="83">
        <f>SUM(J111,J120)</f>
        <v>1441.0260000000001</v>
      </c>
      <c r="K121" s="72"/>
      <c r="L121" s="58"/>
    </row>
    <row r="122" spans="1:12" ht="15" x14ac:dyDescent="0.25">
      <c r="A122" s="12">
        <v>2</v>
      </c>
      <c r="B122" s="13">
        <v>3</v>
      </c>
      <c r="C122" s="155" t="s">
        <v>20</v>
      </c>
      <c r="D122" s="31" t="s">
        <v>21</v>
      </c>
      <c r="E122" s="115" t="s">
        <v>84</v>
      </c>
      <c r="F122" s="108">
        <v>90</v>
      </c>
      <c r="G122" s="63">
        <v>13.76</v>
      </c>
      <c r="H122" s="63">
        <v>12.28</v>
      </c>
      <c r="I122" s="63">
        <v>8.06</v>
      </c>
      <c r="J122" s="63">
        <v>210.5968</v>
      </c>
      <c r="K122" s="108">
        <v>11863</v>
      </c>
      <c r="L122" s="110">
        <v>72.12</v>
      </c>
    </row>
    <row r="123" spans="1:12" ht="15" x14ac:dyDescent="0.25">
      <c r="A123" s="15"/>
      <c r="B123" s="10"/>
      <c r="C123" s="156"/>
      <c r="D123" s="143" t="s">
        <v>27</v>
      </c>
      <c r="E123" s="100" t="s">
        <v>68</v>
      </c>
      <c r="F123" s="106">
        <v>160</v>
      </c>
      <c r="G123" s="102">
        <v>3.94</v>
      </c>
      <c r="H123" s="102">
        <v>5.1100000000000003</v>
      </c>
      <c r="I123" s="102">
        <v>27.5</v>
      </c>
      <c r="J123" s="102">
        <v>170.2</v>
      </c>
      <c r="K123" s="61">
        <v>11343</v>
      </c>
      <c r="L123" s="103">
        <v>28.06</v>
      </c>
    </row>
    <row r="124" spans="1:12" ht="15" x14ac:dyDescent="0.25">
      <c r="A124" s="15"/>
      <c r="B124" s="10"/>
      <c r="C124" s="156"/>
      <c r="D124" s="35" t="s">
        <v>22</v>
      </c>
      <c r="E124" s="115" t="s">
        <v>49</v>
      </c>
      <c r="F124" s="109">
        <v>200</v>
      </c>
      <c r="G124" s="104">
        <v>1.65</v>
      </c>
      <c r="H124" s="104">
        <v>0.15</v>
      </c>
      <c r="I124" s="104">
        <v>11.7</v>
      </c>
      <c r="J124" s="104">
        <v>56</v>
      </c>
      <c r="K124" s="61">
        <v>11336</v>
      </c>
      <c r="L124" s="110">
        <v>3.26</v>
      </c>
    </row>
    <row r="125" spans="1:12" ht="15.75" customHeight="1" x14ac:dyDescent="0.25">
      <c r="A125" s="15"/>
      <c r="B125" s="10"/>
      <c r="C125" s="156"/>
      <c r="D125" s="87" t="s">
        <v>55</v>
      </c>
      <c r="E125" s="100" t="s">
        <v>53</v>
      </c>
      <c r="F125" s="106">
        <v>25</v>
      </c>
      <c r="G125" s="104">
        <v>7.5</v>
      </c>
      <c r="H125" s="104">
        <v>6.15</v>
      </c>
      <c r="I125" s="104">
        <v>32.549999999999997</v>
      </c>
      <c r="J125" s="104">
        <v>72</v>
      </c>
      <c r="K125" s="61">
        <v>11336</v>
      </c>
      <c r="L125" s="103">
        <v>3.1</v>
      </c>
    </row>
    <row r="126" spans="1:12" ht="15" x14ac:dyDescent="0.25">
      <c r="A126" s="15"/>
      <c r="B126" s="10"/>
      <c r="C126" s="156"/>
      <c r="D126" s="35" t="s">
        <v>30</v>
      </c>
      <c r="E126" s="105" t="s">
        <v>44</v>
      </c>
      <c r="F126" s="106">
        <v>25</v>
      </c>
      <c r="G126" s="63">
        <v>1.32</v>
      </c>
      <c r="H126" s="63">
        <v>0.24</v>
      </c>
      <c r="I126" s="63">
        <v>8.34</v>
      </c>
      <c r="J126" s="63">
        <v>38.700000000000003</v>
      </c>
      <c r="K126" s="61">
        <v>11336</v>
      </c>
      <c r="L126" s="103">
        <v>2.1</v>
      </c>
    </row>
    <row r="127" spans="1:12" ht="15" x14ac:dyDescent="0.25">
      <c r="A127" s="15"/>
      <c r="B127" s="10"/>
      <c r="C127" s="156"/>
      <c r="D127" s="32"/>
      <c r="E127" s="36"/>
      <c r="F127" s="33"/>
      <c r="G127" s="33"/>
      <c r="H127" s="33"/>
      <c r="I127" s="33"/>
      <c r="J127" s="33"/>
      <c r="K127" s="34"/>
      <c r="L127" s="148">
        <f>SUM(L122:L126)</f>
        <v>108.64</v>
      </c>
    </row>
    <row r="128" spans="1:12" ht="15.75" x14ac:dyDescent="0.25">
      <c r="A128" s="16"/>
      <c r="B128" s="11"/>
      <c r="C128" s="157"/>
      <c r="D128" s="37" t="s">
        <v>31</v>
      </c>
      <c r="E128" s="38"/>
      <c r="F128" s="64">
        <f>SUM(F122:F127)</f>
        <v>500</v>
      </c>
      <c r="G128" s="75">
        <f>SUM(G122:G127)</f>
        <v>28.169999999999998</v>
      </c>
      <c r="H128" s="75">
        <f>SUM(H122:H126)</f>
        <v>23.929999999999996</v>
      </c>
      <c r="I128" s="75">
        <f>SUM(I122:I127)</f>
        <v>88.15</v>
      </c>
      <c r="J128" s="75">
        <f>SUM(J122:J127)</f>
        <v>547.49680000000001</v>
      </c>
      <c r="K128" s="70"/>
      <c r="L128" s="55"/>
    </row>
    <row r="129" spans="1:12" ht="15" x14ac:dyDescent="0.25">
      <c r="A129" s="17">
        <f>A122</f>
        <v>2</v>
      </c>
      <c r="B129" s="9">
        <f>B122</f>
        <v>3</v>
      </c>
      <c r="C129" s="158" t="s">
        <v>24</v>
      </c>
      <c r="D129" s="35" t="s">
        <v>25</v>
      </c>
      <c r="E129" s="100" t="s">
        <v>85</v>
      </c>
      <c r="F129" s="101">
        <v>200</v>
      </c>
      <c r="G129" s="104">
        <v>3.96</v>
      </c>
      <c r="H129" s="104">
        <v>5.28</v>
      </c>
      <c r="I129" s="104">
        <v>17.72</v>
      </c>
      <c r="J129" s="104">
        <v>231.58</v>
      </c>
      <c r="K129" s="68">
        <v>11385</v>
      </c>
      <c r="L129" s="102">
        <v>33.6</v>
      </c>
    </row>
    <row r="130" spans="1:12" ht="15" x14ac:dyDescent="0.25">
      <c r="A130" s="15"/>
      <c r="B130" s="10"/>
      <c r="C130" s="156"/>
      <c r="D130" s="35" t="s">
        <v>26</v>
      </c>
      <c r="E130" s="100" t="s">
        <v>84</v>
      </c>
      <c r="F130" s="108">
        <v>90</v>
      </c>
      <c r="G130" s="63">
        <v>1.65</v>
      </c>
      <c r="H130" s="63">
        <v>14.27</v>
      </c>
      <c r="I130" s="63">
        <v>9.9</v>
      </c>
      <c r="J130" s="63">
        <v>210.5968</v>
      </c>
      <c r="K130" s="101">
        <v>11863</v>
      </c>
      <c r="L130" s="110">
        <v>72.12</v>
      </c>
    </row>
    <row r="131" spans="1:12" ht="15" x14ac:dyDescent="0.25">
      <c r="A131" s="15"/>
      <c r="B131" s="10"/>
      <c r="C131" s="156"/>
      <c r="D131" s="87" t="s">
        <v>27</v>
      </c>
      <c r="E131" s="100" t="s">
        <v>68</v>
      </c>
      <c r="F131" s="106">
        <v>150</v>
      </c>
      <c r="G131" s="102">
        <v>3.94</v>
      </c>
      <c r="H131" s="102">
        <v>5.1100000000000003</v>
      </c>
      <c r="I131" s="102">
        <v>27.5</v>
      </c>
      <c r="J131" s="102">
        <v>170.2</v>
      </c>
      <c r="K131" s="61">
        <v>11343</v>
      </c>
      <c r="L131" s="103">
        <v>26.31</v>
      </c>
    </row>
    <row r="132" spans="1:12" ht="15" x14ac:dyDescent="0.25">
      <c r="A132" s="15"/>
      <c r="B132" s="10"/>
      <c r="C132" s="156"/>
      <c r="D132" s="87" t="s">
        <v>28</v>
      </c>
      <c r="E132" s="100" t="s">
        <v>86</v>
      </c>
      <c r="F132" s="106">
        <v>200</v>
      </c>
      <c r="G132" s="104">
        <v>0.27</v>
      </c>
      <c r="H132" s="104">
        <v>0.09</v>
      </c>
      <c r="I132" s="104">
        <v>22.75</v>
      </c>
      <c r="J132" s="104">
        <v>92.22</v>
      </c>
      <c r="K132" s="61">
        <v>11343</v>
      </c>
      <c r="L132" s="103">
        <v>7.75</v>
      </c>
    </row>
    <row r="133" spans="1:12" ht="15" x14ac:dyDescent="0.25">
      <c r="A133" s="15"/>
      <c r="B133" s="10"/>
      <c r="C133" s="156"/>
      <c r="D133" s="35" t="s">
        <v>29</v>
      </c>
      <c r="E133" s="105" t="s">
        <v>50</v>
      </c>
      <c r="F133" s="106">
        <v>25</v>
      </c>
      <c r="G133" s="104">
        <v>1.65</v>
      </c>
      <c r="H133" s="104">
        <v>0.15</v>
      </c>
      <c r="I133" s="104">
        <v>11.7</v>
      </c>
      <c r="J133" s="104">
        <v>56</v>
      </c>
      <c r="K133" s="61">
        <v>11336</v>
      </c>
      <c r="L133" s="103">
        <v>2.25</v>
      </c>
    </row>
    <row r="134" spans="1:12" ht="15" x14ac:dyDescent="0.25">
      <c r="A134" s="15"/>
      <c r="B134" s="10"/>
      <c r="C134" s="156"/>
      <c r="D134" s="35" t="s">
        <v>30</v>
      </c>
      <c r="E134" s="105" t="s">
        <v>44</v>
      </c>
      <c r="F134" s="106">
        <v>25</v>
      </c>
      <c r="G134" s="63">
        <v>1.32</v>
      </c>
      <c r="H134" s="63">
        <v>0.24</v>
      </c>
      <c r="I134" s="63">
        <v>8.34</v>
      </c>
      <c r="J134" s="63">
        <v>38.700000000000003</v>
      </c>
      <c r="K134" s="61">
        <v>11336</v>
      </c>
      <c r="L134" s="103">
        <v>2.25</v>
      </c>
    </row>
    <row r="135" spans="1:12" ht="15" x14ac:dyDescent="0.25">
      <c r="A135" s="15"/>
      <c r="B135" s="10"/>
      <c r="C135" s="156"/>
      <c r="D135" s="87" t="s">
        <v>23</v>
      </c>
      <c r="E135" s="115" t="s">
        <v>51</v>
      </c>
      <c r="F135" s="101">
        <v>100</v>
      </c>
      <c r="G135" s="33">
        <v>0.52</v>
      </c>
      <c r="H135" s="33">
        <v>0.52</v>
      </c>
      <c r="I135" s="33">
        <v>15.08</v>
      </c>
      <c r="J135" s="33">
        <v>63.28</v>
      </c>
      <c r="K135" s="101">
        <v>11238</v>
      </c>
      <c r="L135" s="103">
        <v>18.670000000000002</v>
      </c>
    </row>
    <row r="136" spans="1:12" ht="15" x14ac:dyDescent="0.25">
      <c r="A136" s="15"/>
      <c r="B136" s="10"/>
      <c r="C136" s="156"/>
      <c r="D136" s="32"/>
      <c r="E136" s="36"/>
      <c r="F136" s="33"/>
      <c r="G136" s="33"/>
      <c r="H136" s="33"/>
      <c r="I136" s="33"/>
      <c r="J136" s="33"/>
      <c r="K136" s="34"/>
      <c r="L136" s="148">
        <f>SUM(L129:L135)</f>
        <v>162.94999999999999</v>
      </c>
    </row>
    <row r="137" spans="1:12" ht="16.5" thickBot="1" x14ac:dyDescent="0.3">
      <c r="A137" s="15"/>
      <c r="B137" s="10"/>
      <c r="C137" s="156"/>
      <c r="D137" s="43" t="s">
        <v>31</v>
      </c>
      <c r="E137" s="44"/>
      <c r="F137" s="66">
        <f>SUM(F129:F136)</f>
        <v>790</v>
      </c>
      <c r="G137" s="74">
        <f>SUM(G129:G136)</f>
        <v>13.309999999999999</v>
      </c>
      <c r="H137" s="74">
        <f>SUM(H129:H135)</f>
        <v>25.659999999999997</v>
      </c>
      <c r="I137" s="74">
        <f>SUM(I129:I135)</f>
        <v>112.99000000000001</v>
      </c>
      <c r="J137" s="74">
        <f>SUM(J129:J135)</f>
        <v>862.57680000000005</v>
      </c>
      <c r="K137" s="71"/>
      <c r="L137" s="56"/>
    </row>
    <row r="138" spans="1:12" ht="16.5" thickBot="1" x14ac:dyDescent="0.25">
      <c r="A138" s="45">
        <f>A122</f>
        <v>2</v>
      </c>
      <c r="B138" s="46">
        <f>B122</f>
        <v>3</v>
      </c>
      <c r="C138" s="173" t="s">
        <v>4</v>
      </c>
      <c r="D138" s="174"/>
      <c r="E138" s="47"/>
      <c r="F138" s="67">
        <f>SUM(F128,F137)</f>
        <v>1290</v>
      </c>
      <c r="G138" s="82">
        <f>SUM(G137,G128)</f>
        <v>41.48</v>
      </c>
      <c r="H138" s="82">
        <f>SUM(H128,H137)</f>
        <v>49.589999999999989</v>
      </c>
      <c r="I138" s="82">
        <f>SUM(I128,I137)</f>
        <v>201.14000000000001</v>
      </c>
      <c r="J138" s="82">
        <f>SUM(J128,J137)</f>
        <v>1410.0736000000002</v>
      </c>
      <c r="K138" s="67"/>
      <c r="L138" s="57"/>
    </row>
    <row r="139" spans="1:12" ht="15" x14ac:dyDescent="0.25">
      <c r="A139" s="12">
        <v>2</v>
      </c>
      <c r="B139" s="13">
        <v>4</v>
      </c>
      <c r="C139" s="14" t="s">
        <v>20</v>
      </c>
      <c r="D139" s="142" t="s">
        <v>96</v>
      </c>
      <c r="E139" s="100" t="s">
        <v>64</v>
      </c>
      <c r="F139" s="101">
        <v>35</v>
      </c>
      <c r="G139" s="102">
        <v>2.1</v>
      </c>
      <c r="H139" s="102">
        <v>10.82</v>
      </c>
      <c r="I139" s="102">
        <v>14.25</v>
      </c>
      <c r="J139" s="102">
        <v>174.5968</v>
      </c>
      <c r="K139" s="101">
        <v>11362</v>
      </c>
      <c r="L139" s="90">
        <v>37.729999999999997</v>
      </c>
    </row>
    <row r="140" spans="1:12" ht="15" x14ac:dyDescent="0.25">
      <c r="A140" s="15"/>
      <c r="B140" s="10"/>
      <c r="C140" s="7"/>
      <c r="D140" s="32" t="s">
        <v>21</v>
      </c>
      <c r="E140" s="100" t="s">
        <v>87</v>
      </c>
      <c r="F140" s="101">
        <v>150</v>
      </c>
      <c r="G140" s="104">
        <v>8.1999999999999993</v>
      </c>
      <c r="H140" s="104">
        <v>8.4</v>
      </c>
      <c r="I140" s="104">
        <v>36.200000000000003</v>
      </c>
      <c r="J140" s="104">
        <v>212.1</v>
      </c>
      <c r="K140" s="101">
        <v>11356</v>
      </c>
      <c r="L140" s="90">
        <v>21.12</v>
      </c>
    </row>
    <row r="141" spans="1:12" ht="15" x14ac:dyDescent="0.25">
      <c r="A141" s="15"/>
      <c r="B141" s="10"/>
      <c r="C141" s="7"/>
      <c r="D141" s="35" t="s">
        <v>22</v>
      </c>
      <c r="E141" s="100" t="s">
        <v>88</v>
      </c>
      <c r="F141" s="101">
        <v>200</v>
      </c>
      <c r="G141" s="104">
        <v>7.5</v>
      </c>
      <c r="H141" s="104">
        <v>6.15</v>
      </c>
      <c r="I141" s="104">
        <v>32.549999999999997</v>
      </c>
      <c r="J141" s="104">
        <v>132.5</v>
      </c>
      <c r="K141" s="61">
        <v>11608</v>
      </c>
      <c r="L141" s="90">
        <v>17.39</v>
      </c>
    </row>
    <row r="142" spans="1:12" ht="15" x14ac:dyDescent="0.25">
      <c r="A142" s="15"/>
      <c r="B142" s="10"/>
      <c r="C142" s="7"/>
      <c r="D142" s="35"/>
      <c r="E142" s="105" t="s">
        <v>89</v>
      </c>
      <c r="F142" s="106">
        <v>125</v>
      </c>
      <c r="G142" s="104">
        <v>5.0999999999999996</v>
      </c>
      <c r="H142" s="104">
        <v>1.9</v>
      </c>
      <c r="I142" s="104">
        <v>7.4</v>
      </c>
      <c r="J142" s="104">
        <v>70</v>
      </c>
      <c r="K142" s="101">
        <v>11501</v>
      </c>
      <c r="L142" s="90">
        <v>32.4</v>
      </c>
    </row>
    <row r="143" spans="1:12" ht="15" x14ac:dyDescent="0.25">
      <c r="A143" s="15"/>
      <c r="B143" s="10"/>
      <c r="C143" s="7"/>
      <c r="D143" s="32"/>
      <c r="E143" s="36"/>
      <c r="F143" s="33"/>
      <c r="G143" s="33"/>
      <c r="H143" s="33"/>
      <c r="I143" s="33"/>
      <c r="J143" s="33"/>
      <c r="K143" s="34"/>
      <c r="L143" s="148">
        <f>SUM(L139:L142)</f>
        <v>108.63999999999999</v>
      </c>
    </row>
    <row r="144" spans="1:12" ht="15.75" x14ac:dyDescent="0.25">
      <c r="A144" s="16"/>
      <c r="B144" s="11"/>
      <c r="C144" s="5"/>
      <c r="D144" s="37" t="s">
        <v>31</v>
      </c>
      <c r="E144" s="38"/>
      <c r="F144" s="64">
        <f>SUM(F139:F143)</f>
        <v>510</v>
      </c>
      <c r="G144" s="75">
        <f>SUM(G139:G143)</f>
        <v>22.9</v>
      </c>
      <c r="H144" s="75">
        <f>SUM(H139:H142)</f>
        <v>27.269999999999996</v>
      </c>
      <c r="I144" s="75">
        <f>SUM(I139:I142)</f>
        <v>90.4</v>
      </c>
      <c r="J144" s="75">
        <f>SUM(J139:J142)</f>
        <v>589.19679999999994</v>
      </c>
      <c r="K144" s="70"/>
      <c r="L144" s="55"/>
    </row>
    <row r="145" spans="1:12" ht="15" x14ac:dyDescent="0.25">
      <c r="A145" s="17">
        <f>A139</f>
        <v>2</v>
      </c>
      <c r="B145" s="9">
        <f>B139</f>
        <v>4</v>
      </c>
      <c r="C145" s="6" t="s">
        <v>24</v>
      </c>
      <c r="D145" s="35" t="s">
        <v>25</v>
      </c>
      <c r="E145" s="100" t="s">
        <v>90</v>
      </c>
      <c r="F145" s="101">
        <v>200</v>
      </c>
      <c r="G145" s="104">
        <v>7.48</v>
      </c>
      <c r="H145" s="104">
        <v>8.4499999999999993</v>
      </c>
      <c r="I145" s="104">
        <v>11.37</v>
      </c>
      <c r="J145" s="104">
        <v>148.65</v>
      </c>
      <c r="K145" s="68">
        <v>11387</v>
      </c>
      <c r="L145" s="102">
        <v>33.6</v>
      </c>
    </row>
    <row r="146" spans="1:12" ht="15" x14ac:dyDescent="0.25">
      <c r="A146" s="15"/>
      <c r="B146" s="10"/>
      <c r="C146" s="7"/>
      <c r="D146" s="87" t="s">
        <v>27</v>
      </c>
      <c r="E146" s="100" t="s">
        <v>91</v>
      </c>
      <c r="F146" s="106">
        <v>150</v>
      </c>
      <c r="G146" s="102">
        <v>7.31</v>
      </c>
      <c r="H146" s="102">
        <v>10.81</v>
      </c>
      <c r="I146" s="102">
        <v>45.55</v>
      </c>
      <c r="J146" s="102">
        <v>182.1</v>
      </c>
      <c r="K146" s="101">
        <v>11539</v>
      </c>
      <c r="L146" s="103">
        <v>16.670000000000002</v>
      </c>
    </row>
    <row r="147" spans="1:12" ht="15" x14ac:dyDescent="0.25">
      <c r="A147" s="15"/>
      <c r="B147" s="10"/>
      <c r="C147" s="7"/>
      <c r="D147" s="35" t="s">
        <v>26</v>
      </c>
      <c r="E147" s="100" t="s">
        <v>92</v>
      </c>
      <c r="F147" s="106">
        <v>90</v>
      </c>
      <c r="G147" s="104">
        <v>8.1999999999999993</v>
      </c>
      <c r="H147" s="104">
        <v>8.4</v>
      </c>
      <c r="I147" s="104">
        <v>36.200000000000003</v>
      </c>
      <c r="J147" s="104">
        <v>244.1</v>
      </c>
      <c r="K147" s="101">
        <v>11522</v>
      </c>
      <c r="L147" s="106">
        <v>80.28</v>
      </c>
    </row>
    <row r="148" spans="1:12" ht="15" x14ac:dyDescent="0.25">
      <c r="A148" s="15"/>
      <c r="B148" s="10"/>
      <c r="C148" s="7"/>
      <c r="D148" s="87" t="s">
        <v>28</v>
      </c>
      <c r="E148" s="100" t="s">
        <v>70</v>
      </c>
      <c r="F148" s="106">
        <v>200</v>
      </c>
      <c r="G148" s="104">
        <v>0.27</v>
      </c>
      <c r="H148" s="104">
        <v>0.09</v>
      </c>
      <c r="I148" s="104">
        <v>22.75</v>
      </c>
      <c r="J148" s="104">
        <v>92.22</v>
      </c>
      <c r="K148" s="61">
        <v>11342</v>
      </c>
      <c r="L148" s="103">
        <v>12.6</v>
      </c>
    </row>
    <row r="149" spans="1:12" ht="15" x14ac:dyDescent="0.25">
      <c r="A149" s="15"/>
      <c r="B149" s="10"/>
      <c r="C149" s="7"/>
      <c r="D149" s="35" t="s">
        <v>29</v>
      </c>
      <c r="E149" s="105" t="s">
        <v>50</v>
      </c>
      <c r="F149" s="106">
        <v>25</v>
      </c>
      <c r="G149" s="104">
        <v>1.65</v>
      </c>
      <c r="H149" s="104">
        <v>0.15</v>
      </c>
      <c r="I149" s="104">
        <v>11.7</v>
      </c>
      <c r="J149" s="104">
        <v>56</v>
      </c>
      <c r="K149" s="61">
        <v>11336</v>
      </c>
      <c r="L149" s="103">
        <v>2.25</v>
      </c>
    </row>
    <row r="150" spans="1:12" ht="15" x14ac:dyDescent="0.25">
      <c r="A150" s="15"/>
      <c r="B150" s="10"/>
      <c r="C150" s="7"/>
      <c r="D150" s="35" t="s">
        <v>30</v>
      </c>
      <c r="E150" s="105" t="s">
        <v>44</v>
      </c>
      <c r="F150" s="106">
        <v>25</v>
      </c>
      <c r="G150" s="63">
        <v>1.32</v>
      </c>
      <c r="H150" s="63">
        <v>0.24</v>
      </c>
      <c r="I150" s="63">
        <v>8.34</v>
      </c>
      <c r="J150" s="63">
        <v>38.700000000000003</v>
      </c>
      <c r="K150" s="61">
        <v>11336</v>
      </c>
      <c r="L150" s="103">
        <v>2.25</v>
      </c>
    </row>
    <row r="151" spans="1:12" ht="15" x14ac:dyDescent="0.25">
      <c r="A151" s="15"/>
      <c r="B151" s="10"/>
      <c r="C151" s="7"/>
      <c r="D151" s="87" t="s">
        <v>23</v>
      </c>
      <c r="E151" s="100" t="s">
        <v>51</v>
      </c>
      <c r="F151" s="101">
        <v>100</v>
      </c>
      <c r="G151" s="33">
        <v>0.52</v>
      </c>
      <c r="H151" s="33">
        <v>0.52</v>
      </c>
      <c r="I151" s="33">
        <v>15.08</v>
      </c>
      <c r="J151" s="33">
        <v>63.28</v>
      </c>
      <c r="K151" s="101">
        <v>12222</v>
      </c>
      <c r="L151" s="103">
        <v>15.3</v>
      </c>
    </row>
    <row r="152" spans="1:12" ht="15" x14ac:dyDescent="0.25">
      <c r="A152" s="15"/>
      <c r="B152" s="10"/>
      <c r="C152" s="7"/>
      <c r="D152" s="32"/>
      <c r="E152" s="29"/>
      <c r="F152" s="138"/>
      <c r="G152" s="138"/>
      <c r="H152" s="138"/>
      <c r="I152" s="138"/>
      <c r="J152" s="138"/>
      <c r="K152" s="139"/>
      <c r="L152" s="149">
        <f>SUM(L145:L151)</f>
        <v>162.95000000000002</v>
      </c>
    </row>
    <row r="153" spans="1:12" ht="16.5" thickBot="1" x14ac:dyDescent="0.3">
      <c r="A153" s="15"/>
      <c r="B153" s="10"/>
      <c r="C153" s="7"/>
      <c r="D153" s="43" t="s">
        <v>31</v>
      </c>
      <c r="E153" s="44"/>
      <c r="F153" s="66">
        <f>SUM(F145:F152)</f>
        <v>790</v>
      </c>
      <c r="G153" s="74">
        <f>SUM(G145:G152)</f>
        <v>26.749999999999996</v>
      </c>
      <c r="H153" s="74">
        <f>SUM(H145:H151)</f>
        <v>28.659999999999993</v>
      </c>
      <c r="I153" s="74">
        <f>SUM(I145:I151)</f>
        <v>150.99</v>
      </c>
      <c r="J153" s="74">
        <f>SUM(J145:J151)</f>
        <v>825.05000000000007</v>
      </c>
      <c r="K153" s="71"/>
      <c r="L153" s="56"/>
    </row>
    <row r="154" spans="1:12" ht="16.5" thickBot="1" x14ac:dyDescent="0.3">
      <c r="A154" s="45">
        <f>A139</f>
        <v>2</v>
      </c>
      <c r="B154" s="46">
        <f>B139</f>
        <v>4</v>
      </c>
      <c r="C154" s="171" t="s">
        <v>4</v>
      </c>
      <c r="D154" s="172"/>
      <c r="E154" s="48"/>
      <c r="F154" s="72">
        <f>SUM(F144,F153)</f>
        <v>1300</v>
      </c>
      <c r="G154" s="83">
        <f>SUM(G153,G144)</f>
        <v>49.649999999999991</v>
      </c>
      <c r="H154" s="83">
        <f>SUM(H144,H153)</f>
        <v>55.929999999999993</v>
      </c>
      <c r="I154" s="83">
        <f>SUM(I144,I153)</f>
        <v>241.39000000000001</v>
      </c>
      <c r="J154" s="83">
        <f>SUM(J144,J153)</f>
        <v>1414.2467999999999</v>
      </c>
      <c r="K154" s="72"/>
      <c r="L154" s="58"/>
    </row>
    <row r="155" spans="1:12" ht="15" x14ac:dyDescent="0.25">
      <c r="A155" s="12">
        <v>2</v>
      </c>
      <c r="B155" s="13">
        <v>5</v>
      </c>
      <c r="C155" s="14" t="s">
        <v>20</v>
      </c>
      <c r="D155" s="142" t="s">
        <v>97</v>
      </c>
      <c r="E155" s="100" t="s">
        <v>93</v>
      </c>
      <c r="F155" s="101">
        <v>150</v>
      </c>
      <c r="G155" s="102">
        <v>15.16</v>
      </c>
      <c r="H155" s="102">
        <v>16.239999999999998</v>
      </c>
      <c r="I155" s="102">
        <v>3.69</v>
      </c>
      <c r="J155" s="102">
        <v>185.33</v>
      </c>
      <c r="K155" s="101">
        <v>11359</v>
      </c>
      <c r="L155" s="90">
        <v>75.31</v>
      </c>
    </row>
    <row r="156" spans="1:12" ht="15" x14ac:dyDescent="0.25">
      <c r="A156" s="15"/>
      <c r="B156" s="10"/>
      <c r="C156" s="7"/>
      <c r="D156" s="35" t="s">
        <v>22</v>
      </c>
      <c r="E156" s="100" t="s">
        <v>73</v>
      </c>
      <c r="F156" s="101">
        <v>200</v>
      </c>
      <c r="G156" s="102">
        <v>0.2</v>
      </c>
      <c r="H156" s="102">
        <v>0.1</v>
      </c>
      <c r="I156" s="102">
        <v>13.9</v>
      </c>
      <c r="J156" s="102">
        <v>86.52</v>
      </c>
      <c r="K156" s="101">
        <v>11344</v>
      </c>
      <c r="L156" s="90">
        <v>9.26</v>
      </c>
    </row>
    <row r="157" spans="1:12" ht="15" x14ac:dyDescent="0.25">
      <c r="A157" s="15"/>
      <c r="B157" s="10"/>
      <c r="C157" s="7"/>
      <c r="D157" s="87" t="s">
        <v>23</v>
      </c>
      <c r="E157" s="100" t="s">
        <v>51</v>
      </c>
      <c r="F157" s="101">
        <v>100</v>
      </c>
      <c r="G157" s="33">
        <v>0.52</v>
      </c>
      <c r="H157" s="33">
        <v>0.52</v>
      </c>
      <c r="I157" s="33">
        <v>15.08</v>
      </c>
      <c r="J157" s="33">
        <v>63.28</v>
      </c>
      <c r="K157" s="61">
        <v>11337</v>
      </c>
      <c r="L157" s="90">
        <v>18.72</v>
      </c>
    </row>
    <row r="158" spans="1:12" ht="15" x14ac:dyDescent="0.25">
      <c r="A158" s="15"/>
      <c r="B158" s="10"/>
      <c r="C158" s="7"/>
      <c r="D158" s="87" t="s">
        <v>55</v>
      </c>
      <c r="E158" s="100" t="s">
        <v>53</v>
      </c>
      <c r="F158" s="106">
        <v>25</v>
      </c>
      <c r="G158" s="104">
        <v>7.5</v>
      </c>
      <c r="H158" s="104">
        <v>6.15</v>
      </c>
      <c r="I158" s="104">
        <v>32.549999999999997</v>
      </c>
      <c r="J158" s="104">
        <v>72</v>
      </c>
      <c r="K158" s="61">
        <v>11336</v>
      </c>
      <c r="L158" s="90">
        <v>3.1</v>
      </c>
    </row>
    <row r="159" spans="1:12" ht="15" x14ac:dyDescent="0.25">
      <c r="A159" s="15"/>
      <c r="B159" s="10"/>
      <c r="C159" s="7"/>
      <c r="D159" s="35" t="s">
        <v>30</v>
      </c>
      <c r="E159" s="105" t="s">
        <v>44</v>
      </c>
      <c r="F159" s="106">
        <v>25</v>
      </c>
      <c r="G159" s="63">
        <v>1.32</v>
      </c>
      <c r="H159" s="63">
        <v>0.24</v>
      </c>
      <c r="I159" s="63">
        <v>8.34</v>
      </c>
      <c r="J159" s="63">
        <v>38.700000000000003</v>
      </c>
      <c r="K159" s="61">
        <v>11336</v>
      </c>
      <c r="L159" s="90">
        <v>2.25</v>
      </c>
    </row>
    <row r="160" spans="1:12" ht="15" x14ac:dyDescent="0.25">
      <c r="A160" s="15"/>
      <c r="B160" s="10"/>
      <c r="C160" s="7"/>
      <c r="D160" s="32"/>
      <c r="E160" s="36"/>
      <c r="F160" s="33"/>
      <c r="G160" s="33"/>
      <c r="H160" s="33"/>
      <c r="I160" s="33"/>
      <c r="J160" s="33"/>
      <c r="K160" s="34"/>
      <c r="L160" s="148">
        <f>SUM(L155:L159)</f>
        <v>108.64</v>
      </c>
    </row>
    <row r="161" spans="1:12" ht="15.75" customHeight="1" x14ac:dyDescent="0.25">
      <c r="A161" s="16"/>
      <c r="B161" s="11"/>
      <c r="C161" s="5"/>
      <c r="D161" s="37" t="s">
        <v>31</v>
      </c>
      <c r="E161" s="38"/>
      <c r="F161" s="64">
        <f>SUM(F155:F160)</f>
        <v>500</v>
      </c>
      <c r="G161" s="75">
        <f>SUM(G155:G160)</f>
        <v>24.7</v>
      </c>
      <c r="H161" s="75">
        <f>SUM(H155:H160)</f>
        <v>23.249999999999996</v>
      </c>
      <c r="I161" s="75">
        <f>SUM(I155:I159)</f>
        <v>73.56</v>
      </c>
      <c r="J161" s="75">
        <f>SUM(J155:J159)</f>
        <v>445.83</v>
      </c>
      <c r="K161" s="70"/>
      <c r="L161" s="59"/>
    </row>
    <row r="162" spans="1:12" ht="15" x14ac:dyDescent="0.25">
      <c r="A162" s="17">
        <f>A155</f>
        <v>2</v>
      </c>
      <c r="B162" s="9">
        <f>B155</f>
        <v>5</v>
      </c>
      <c r="C162" s="6" t="s">
        <v>24</v>
      </c>
      <c r="D162" s="35" t="s">
        <v>25</v>
      </c>
      <c r="E162" s="115" t="s">
        <v>74</v>
      </c>
      <c r="F162" s="108">
        <v>200</v>
      </c>
      <c r="G162" s="104">
        <v>3.75</v>
      </c>
      <c r="H162" s="104">
        <v>11.39</v>
      </c>
      <c r="I162" s="104">
        <v>18.489999999999998</v>
      </c>
      <c r="J162" s="104">
        <v>188.38</v>
      </c>
      <c r="K162" s="68">
        <v>11513</v>
      </c>
      <c r="L162" s="63">
        <v>33.6</v>
      </c>
    </row>
    <row r="163" spans="1:12" ht="15" x14ac:dyDescent="0.25">
      <c r="A163" s="15"/>
      <c r="B163" s="10"/>
      <c r="C163" s="7"/>
      <c r="D163" s="35" t="s">
        <v>26</v>
      </c>
      <c r="E163" s="115" t="s">
        <v>94</v>
      </c>
      <c r="F163" s="109">
        <v>200</v>
      </c>
      <c r="G163" s="63">
        <v>22</v>
      </c>
      <c r="H163" s="63">
        <v>26.31</v>
      </c>
      <c r="I163" s="63">
        <v>70.38</v>
      </c>
      <c r="J163" s="63">
        <v>227.07</v>
      </c>
      <c r="K163" s="108">
        <v>11392</v>
      </c>
      <c r="L163" s="110">
        <v>87.76</v>
      </c>
    </row>
    <row r="164" spans="1:12" ht="15" x14ac:dyDescent="0.25">
      <c r="A164" s="15"/>
      <c r="B164" s="10"/>
      <c r="C164" s="7"/>
      <c r="D164" s="87" t="s">
        <v>28</v>
      </c>
      <c r="E164" s="115" t="s">
        <v>95</v>
      </c>
      <c r="F164" s="106">
        <v>200</v>
      </c>
      <c r="G164" s="122">
        <v>0.12</v>
      </c>
      <c r="H164" s="122">
        <v>0.26</v>
      </c>
      <c r="I164" s="122">
        <v>38.700000000000003</v>
      </c>
      <c r="J164" s="122">
        <v>149.19999999999999</v>
      </c>
      <c r="K164" s="108">
        <v>11715</v>
      </c>
      <c r="L164" s="106">
        <v>9.86</v>
      </c>
    </row>
    <row r="165" spans="1:12" ht="15" x14ac:dyDescent="0.25">
      <c r="A165" s="15"/>
      <c r="B165" s="10"/>
      <c r="C165" s="7"/>
      <c r="D165" s="35" t="s">
        <v>29</v>
      </c>
      <c r="E165" s="141" t="s">
        <v>50</v>
      </c>
      <c r="F165" s="109">
        <v>50</v>
      </c>
      <c r="G165" s="104">
        <v>3.3</v>
      </c>
      <c r="H165" s="104">
        <v>0.3</v>
      </c>
      <c r="I165" s="104">
        <v>23.4</v>
      </c>
      <c r="J165" s="104">
        <v>112</v>
      </c>
      <c r="K165" s="61">
        <v>11335</v>
      </c>
      <c r="L165" s="110">
        <v>4.5</v>
      </c>
    </row>
    <row r="166" spans="1:12" ht="15" x14ac:dyDescent="0.25">
      <c r="A166" s="15"/>
      <c r="B166" s="10"/>
      <c r="C166" s="7"/>
      <c r="D166" s="35" t="s">
        <v>30</v>
      </c>
      <c r="E166" s="141" t="s">
        <v>44</v>
      </c>
      <c r="F166" s="109">
        <v>25</v>
      </c>
      <c r="G166" s="63">
        <v>1.32</v>
      </c>
      <c r="H166" s="63">
        <v>0.24</v>
      </c>
      <c r="I166" s="63">
        <v>8.34</v>
      </c>
      <c r="J166" s="63">
        <v>38.700000000000003</v>
      </c>
      <c r="K166" s="61">
        <v>11336</v>
      </c>
      <c r="L166" s="110">
        <v>2.25</v>
      </c>
    </row>
    <row r="167" spans="1:12" ht="15" x14ac:dyDescent="0.25">
      <c r="A167" s="15"/>
      <c r="B167" s="10"/>
      <c r="C167" s="7"/>
      <c r="D167" s="35"/>
      <c r="E167" s="115" t="s">
        <v>59</v>
      </c>
      <c r="F167" s="108">
        <v>80</v>
      </c>
      <c r="G167" s="102">
        <v>8.19</v>
      </c>
      <c r="H167" s="102">
        <v>9.33</v>
      </c>
      <c r="I167" s="102">
        <v>25.34</v>
      </c>
      <c r="J167" s="102">
        <v>337</v>
      </c>
      <c r="K167" s="61">
        <v>11337</v>
      </c>
      <c r="L167" s="110">
        <v>24.98</v>
      </c>
    </row>
    <row r="168" spans="1:12" ht="15" x14ac:dyDescent="0.25">
      <c r="A168" s="15"/>
      <c r="B168" s="10"/>
      <c r="C168" s="7"/>
      <c r="D168" s="39"/>
      <c r="E168" s="36"/>
      <c r="F168" s="33"/>
      <c r="G168" s="33"/>
      <c r="H168" s="33"/>
      <c r="I168" s="33"/>
      <c r="J168" s="33"/>
      <c r="K168" s="34"/>
      <c r="L168" s="148">
        <f>SUM(L162:L167)</f>
        <v>162.95000000000002</v>
      </c>
    </row>
    <row r="169" spans="1:12" ht="16.5" thickBot="1" x14ac:dyDescent="0.3">
      <c r="A169" s="15"/>
      <c r="B169" s="10"/>
      <c r="C169" s="7"/>
      <c r="D169" s="43" t="s">
        <v>31</v>
      </c>
      <c r="E169" s="44"/>
      <c r="F169" s="66">
        <f>SUM(F162:F168)</f>
        <v>755</v>
      </c>
      <c r="G169" s="74">
        <f>SUM(G162:G168)</f>
        <v>38.68</v>
      </c>
      <c r="H169" s="74">
        <f>SUM(H162:H167)</f>
        <v>47.83</v>
      </c>
      <c r="I169" s="74">
        <f>SUM(I162:I167)</f>
        <v>184.65</v>
      </c>
      <c r="J169" s="74">
        <f>SUM(J162:J167)</f>
        <v>1052.3499999999999</v>
      </c>
      <c r="K169" s="71"/>
      <c r="L169" s="56"/>
    </row>
    <row r="170" spans="1:12" ht="16.5" thickBot="1" x14ac:dyDescent="0.25">
      <c r="A170" s="45">
        <f>A155</f>
        <v>2</v>
      </c>
      <c r="B170" s="46">
        <f>B155</f>
        <v>5</v>
      </c>
      <c r="C170" s="173" t="s">
        <v>4</v>
      </c>
      <c r="D170" s="174"/>
      <c r="E170" s="47"/>
      <c r="F170" s="67">
        <f>SUM(F161,F169)</f>
        <v>1255</v>
      </c>
      <c r="G170" s="82">
        <f>SUM(G169,G161)</f>
        <v>63.379999999999995</v>
      </c>
      <c r="H170" s="82">
        <f>SUM(H161,H168,H169)</f>
        <v>71.08</v>
      </c>
      <c r="I170" s="82">
        <f>SUM(I161,I169)</f>
        <v>258.21000000000004</v>
      </c>
      <c r="J170" s="82">
        <f>SUM(J161,J169)</f>
        <v>1498.1799999999998</v>
      </c>
      <c r="K170" s="67"/>
      <c r="L170" s="57"/>
    </row>
    <row r="171" spans="1:12" ht="17.25" customHeight="1" thickBot="1" x14ac:dyDescent="0.25">
      <c r="A171" s="18"/>
      <c r="B171" s="19"/>
      <c r="C171" s="175" t="s">
        <v>5</v>
      </c>
      <c r="D171" s="175"/>
      <c r="E171" s="175"/>
      <c r="F171" s="76">
        <f>(F21+F38+F56+F72+F88+F104+F121+F138+F154+F170)/(IF(F21=0,0,1)+IF(F38=0,0,1)+IF(F56=0,0,1)+IF(F72=0,0,1)+IF(F88=0,0,1)+IF(F104=0,0,1)+IF(F121=0,0,1)+IF(F138=0,0,1)+IF(F154=0,0,1)+IF(F170=0,0,1))</f>
        <v>1278.7</v>
      </c>
      <c r="G171" s="77">
        <f>(G21+G38+G56+G72+G88+G104+G121+G138+G154+G170)/(IF(G21=0,0,1)+IF(G38=0,0,1)+IF(G56=0,0,1)+IF(G72=0,0,1)+IF(G88=0,0,1)+IF(G104=0,0,1)+IF(G121=0,0,1)+IF(G138=0,0,1)+IF(G154=0,0,1)+IF(G170=0,0,1))</f>
        <v>52.999799999999993</v>
      </c>
      <c r="H171" s="77">
        <f>(H21+H38+H56+H72+H88+H104+H121+H138+H154+H170)/(IF(H21=0,0,1)+IF(H38=0,0,1)+IF(H56=0,0,1)+IF(H72=0,0,1)+IF(H88=0,0,1)+IF(H104=0,0,1)+IF(H121=0,0,1)+IF(H138=0,0,1)+IF(H154=0,0,1)+IF(H170=0,0,1))</f>
        <v>57.085839999999997</v>
      </c>
      <c r="I171" s="77">
        <f>SUM(I21,I38,I56,I72,I88,I104,I121,I138,I154,I170)/10</f>
        <v>223.13680000000005</v>
      </c>
      <c r="J171" s="77">
        <f>(J21+J38+J56+J72+J88+J104+J121+J138+J154+J170)/(IF(J21=0,0,1)+IF(J38=0,0,1)+IF(J56=0,0,1)+IF(J72=0,0,1)+IF(J88=0,0,1)+IF(J104=0,0,1)+IF(J121=0,0,1)+IF(J138=0,0,1)+IF(J154=0,0,1)+IF(J170=0,0,1))</f>
        <v>1466.1364399999998</v>
      </c>
      <c r="K171" s="76"/>
      <c r="L171" s="60"/>
    </row>
  </sheetData>
  <mergeCells count="14">
    <mergeCell ref="C1:E1"/>
    <mergeCell ref="H1:K1"/>
    <mergeCell ref="H2:K2"/>
    <mergeCell ref="C38:D38"/>
    <mergeCell ref="C56:D56"/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cp:lastPrinted>2024-02-05T05:46:53Z</cp:lastPrinted>
  <dcterms:created xsi:type="dcterms:W3CDTF">2022-05-16T14:23:56Z</dcterms:created>
  <dcterms:modified xsi:type="dcterms:W3CDTF">2025-01-10T04:33:17Z</dcterms:modified>
</cp:coreProperties>
</file>